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d.docs.live.net/3d52eb0c41dcbe1d/Bureau/Envoi_comité/"/>
    </mc:Choice>
  </mc:AlternateContent>
  <xr:revisionPtr revIDLastSave="34" documentId="11_86D9DD9ED4F29839514844AA74DA64A24FBDD6BB" xr6:coauthVersionLast="47" xr6:coauthVersionMax="47" xr10:uidLastSave="{390C1246-453C-4446-880B-EFFFA19531A5}"/>
  <bookViews>
    <workbookView xWindow="-110" yWindow="-110" windowWidth="19420" windowHeight="10420" tabRatio="761" xr2:uid="{00000000-000D-0000-FFFF-FFFF00000000}"/>
  </bookViews>
  <sheets>
    <sheet name="PST Général" sheetId="10" r:id="rId1"/>
    <sheet name="BDBonnevaux_it1_feuillus" sheetId="9" r:id="rId2"/>
    <sheet name="BDBonnevaux_it2_resineux" sheetId="20" r:id="rId3"/>
    <sheet name="BAP" sheetId="21" r:id="rId4"/>
    <sheet name="BAP_complément" sheetId="13" r:id="rId5"/>
    <sheet name="BBP" sheetId="14" r:id="rId6"/>
    <sheet name="BCP" sheetId="15" r:id="rId7"/>
    <sheet name="Récapitulatif" sheetId="1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9" i="10" l="1"/>
  <c r="K44" i="10"/>
  <c r="S31" i="9" l="1"/>
  <c r="S32" i="9"/>
  <c r="S33" i="9"/>
  <c r="S30" i="9"/>
  <c r="Z9" i="14" l="1"/>
  <c r="W4" i="14"/>
  <c r="W27" i="14" s="1"/>
  <c r="Z4" i="14"/>
  <c r="Z27" i="14" s="1"/>
  <c r="J33" i="21"/>
  <c r="G33" i="21"/>
  <c r="J30" i="21"/>
  <c r="G30" i="21"/>
  <c r="J27" i="21"/>
  <c r="G27" i="21"/>
  <c r="J24" i="21"/>
  <c r="G24" i="21"/>
  <c r="J21" i="21"/>
  <c r="G21" i="21"/>
  <c r="J18" i="21"/>
  <c r="G18" i="21"/>
  <c r="J15" i="21"/>
  <c r="G15" i="21"/>
  <c r="J13" i="21"/>
  <c r="G13" i="21"/>
  <c r="J10" i="21"/>
  <c r="G10" i="21"/>
  <c r="J7" i="21"/>
  <c r="G7" i="21"/>
  <c r="J4" i="21"/>
  <c r="G4" i="21"/>
  <c r="G36" i="21" l="1"/>
  <c r="J36" i="21"/>
  <c r="G30" i="15"/>
  <c r="F30" i="15"/>
  <c r="G16" i="15"/>
  <c r="F16" i="15"/>
  <c r="Y27" i="14"/>
  <c r="X27" i="14"/>
  <c r="V27" i="14"/>
  <c r="U27" i="14"/>
  <c r="C6" i="13"/>
  <c r="C7" i="13" s="1"/>
  <c r="B6" i="13"/>
  <c r="B7"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Amandine PREVOST</author>
  </authors>
  <commentList>
    <comment ref="E22" authorId="0" shapeId="0" xr:uid="{00000000-0006-0000-0100-000001000000}">
      <text>
        <r>
          <rPr>
            <b/>
            <sz val="9"/>
            <color indexed="81"/>
            <rFont val="Tahoma"/>
            <family val="2"/>
          </rPr>
          <t>Amandine PREVOST:</t>
        </r>
        <r>
          <rPr>
            <sz val="9"/>
            <color indexed="81"/>
            <rFont val="Tahoma"/>
            <family val="2"/>
          </rPr>
          <t xml:space="preserve">
tarif augmenté pour l'ouverture de cloisonnement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3 sylvacctes</author>
  </authors>
  <commentList>
    <comment ref="H14" authorId="0" shapeId="0" xr:uid="{00000000-0006-0000-0200-000001000000}">
      <text>
        <r>
          <rPr>
            <b/>
            <sz val="9"/>
            <color indexed="81"/>
            <rFont val="Tahoma"/>
            <family val="2"/>
          </rPr>
          <t>3 sylvacctes:</t>
        </r>
        <r>
          <rPr>
            <sz val="9"/>
            <color indexed="81"/>
            <rFont val="Tahoma"/>
            <family val="2"/>
          </rPr>
          <t xml:space="preserve">
A mettre en cohérence avec volume sur pied au sein de l'itinéraire
</t>
        </r>
      </text>
    </comment>
  </commentList>
</comments>
</file>

<file path=xl/sharedStrings.xml><?xml version="1.0" encoding="utf-8"?>
<sst xmlns="http://schemas.openxmlformats.org/spreadsheetml/2006/main" count="572" uniqueCount="363">
  <si>
    <t>Contexte local</t>
  </si>
  <si>
    <t>Surfaces (en ha)</t>
  </si>
  <si>
    <t>Essences principales</t>
  </si>
  <si>
    <t>Surface de forêt publique</t>
  </si>
  <si>
    <t>Proportion communale</t>
  </si>
  <si>
    <t>domaniale</t>
  </si>
  <si>
    <t>ha</t>
  </si>
  <si>
    <t>%</t>
  </si>
  <si>
    <t>Economie forestière locale</t>
  </si>
  <si>
    <t>km</t>
  </si>
  <si>
    <t>Nombre de places de dépôts</t>
  </si>
  <si>
    <t>Nombres de scieries</t>
  </si>
  <si>
    <t>Bois énergie</t>
  </si>
  <si>
    <t>Autre</t>
  </si>
  <si>
    <t>Prix moyens pratiqués</t>
  </si>
  <si>
    <t>Nombre de comptes de propriété</t>
  </si>
  <si>
    <t>Itinéraires sylvicoles à enjeux</t>
  </si>
  <si>
    <t>Intérêt et enjeux locaux pour sa mise en œuvre</t>
  </si>
  <si>
    <t>Difficultés de mise en œuvre</t>
  </si>
  <si>
    <t>Surface potentiellement concernée par l'itinéraire (en ha)</t>
  </si>
  <si>
    <t>Proportion</t>
  </si>
  <si>
    <t xml:space="preserve">Essences principales </t>
  </si>
  <si>
    <t>Essences objectifs</t>
  </si>
  <si>
    <t>Age d'exploitabilité</t>
  </si>
  <si>
    <t>ans</t>
  </si>
  <si>
    <t>Diamètre d'eploitabilité</t>
  </si>
  <si>
    <t>cm</t>
  </si>
  <si>
    <t>Accroissement biologique moyen pour la durée de révolution de l'itinéraire</t>
  </si>
  <si>
    <t>m3/ha/an</t>
  </si>
  <si>
    <t>m3</t>
  </si>
  <si>
    <t>BO</t>
  </si>
  <si>
    <r>
      <t xml:space="preserve">Volume total sur pieds </t>
    </r>
    <r>
      <rPr>
        <u/>
        <sz val="11"/>
        <color indexed="8"/>
        <rFont val="Calibri"/>
        <family val="2"/>
      </rPr>
      <t>après intervention</t>
    </r>
  </si>
  <si>
    <t>Catégories de produits exploités et proportions du volume prélevé (en %)</t>
  </si>
  <si>
    <r>
      <t xml:space="preserve">Nbres de tiges hectares conservées </t>
    </r>
    <r>
      <rPr>
        <u/>
        <sz val="11"/>
        <color indexed="8"/>
        <rFont val="Calibri"/>
        <family val="2"/>
      </rPr>
      <t>après intervention</t>
    </r>
  </si>
  <si>
    <t xml:space="preserve">privée </t>
  </si>
  <si>
    <t>public</t>
  </si>
  <si>
    <t>joindre une carte du territoire représentant les grands types de peuplements forestiers</t>
  </si>
  <si>
    <t>Sylv'ACCTES Rhône Alpes</t>
  </si>
  <si>
    <t>Description itinéraire sylvicole :</t>
  </si>
  <si>
    <t>Itinéraire sylvicole</t>
  </si>
  <si>
    <t>Surface forêt privée (en ha)</t>
  </si>
  <si>
    <t xml:space="preserve">Kilomètres de desserte en forêt </t>
  </si>
  <si>
    <t>Travaux</t>
  </si>
  <si>
    <t>Coupes</t>
  </si>
  <si>
    <t>Type</t>
  </si>
  <si>
    <t>Opérations sylvicoles</t>
  </si>
  <si>
    <t>Réalisation de l'intervention en n+</t>
  </si>
  <si>
    <t xml:space="preserve"> (ex : martelage+éclaircie, martelage+dépressage, élagage…)</t>
  </si>
  <si>
    <t>Volume exploités (en m3)</t>
  </si>
  <si>
    <t>Mise en œuvre de l'itinéraire sylvicole</t>
  </si>
  <si>
    <t>Coûts de mise en œuvre (en €/ha)</t>
  </si>
  <si>
    <t>×</t>
  </si>
  <si>
    <t>Volume exploités (en m3/ha)</t>
  </si>
  <si>
    <t>€/m3</t>
  </si>
  <si>
    <t>Forêt en continue, Paysage,Stockage du carbone, Qualité de l’eau des rivières et de l’eau potable, Moins d’érosion, Production de bois d’œuvre, piquets, bois énergie; Approvisionnement filière piquet et bois energie, permettre une meilleure résilience avec une diversification d'essence, de strates…</t>
  </si>
  <si>
    <t>Projet Sylvicole Territorial</t>
  </si>
  <si>
    <t>T CO2 séquestrée en forêt</t>
  </si>
  <si>
    <t>T CO2 évité par l'usage des produit en matériaux ou énergie</t>
  </si>
  <si>
    <t>Bénfices soCio-économiques Potentiels = capacité de l'itinéraire à répondre à des enjeux de multifonctionnalité</t>
  </si>
  <si>
    <t>notation</t>
  </si>
  <si>
    <t>Indicateurs d’impact</t>
  </si>
  <si>
    <t>-</t>
  </si>
  <si>
    <t>+</t>
  </si>
  <si>
    <t>Commentaires</t>
  </si>
  <si>
    <t>Itinéraire 1</t>
  </si>
  <si>
    <t>Itinéraire 2</t>
  </si>
  <si>
    <t>Risques naturels</t>
  </si>
  <si>
    <t xml:space="preserve"> - sylvicole augmente l’exposition aux risques naturels </t>
  </si>
  <si>
    <t xml:space="preserve">Effet de l’itinéraire sylvicole sur les risques naturels locaux (chute de blocs, avalanches, glissement de terrain…). </t>
  </si>
  <si>
    <r>
      <t>0</t>
    </r>
    <r>
      <rPr>
        <sz val="10"/>
        <rFont val="Calibri"/>
        <family val="2"/>
      </rPr>
      <t xml:space="preserve">l’itinéraire sylvicole n’a pas d’effet sur les risques naturels locaux </t>
    </r>
  </si>
  <si>
    <r>
      <t>+</t>
    </r>
    <r>
      <rPr>
        <sz val="10"/>
        <rFont val="Calibri"/>
        <family val="2"/>
      </rPr>
      <t>l’itinéraire sylvicole participe à la limitation des risques naturels locaux</t>
    </r>
  </si>
  <si>
    <t>Eau</t>
  </si>
  <si>
    <r>
      <t xml:space="preserve">– </t>
    </r>
    <r>
      <rPr>
        <sz val="10"/>
        <rFont val="Calibri"/>
        <family val="2"/>
      </rPr>
      <t xml:space="preserve">l’itinéraire sylvicole altère la qualité de l’eau et/ou les quantités disponible localement </t>
    </r>
  </si>
  <si>
    <t xml:space="preserve">Effet del’itinéraire sylvicole sur la quantité et la qualité de la ressource en eau. </t>
  </si>
  <si>
    <r>
      <t xml:space="preserve">0 </t>
    </r>
    <r>
      <rPr>
        <sz val="10"/>
        <rFont val="Calibri"/>
        <family val="2"/>
      </rPr>
      <t xml:space="preserve">l’itinéraire sylvicolen’a pas d’effet sur la ressource en eau </t>
    </r>
  </si>
  <si>
    <t>+ sylvicole a un effet positif sur la qualité et/ou la quantité de la ressource en eau</t>
  </si>
  <si>
    <t xml:space="preserve">Accueil du public </t>
  </si>
  <si>
    <t xml:space="preserve">Effet del’itinéraire sylvicole sur la possibilité d’accueil du public en forêt. </t>
  </si>
  <si>
    <t>Paysage</t>
  </si>
  <si>
    <r>
      <t>–</t>
    </r>
    <r>
      <rPr>
        <sz val="10"/>
        <rFont val="Calibri"/>
        <family val="2"/>
      </rPr>
      <t>l’itinéraire sylvicole altère les paysages locaux</t>
    </r>
  </si>
  <si>
    <t xml:space="preserve">Effet del’itinéraire sylvicole sur les paysages locaux. </t>
  </si>
  <si>
    <r>
      <t>0</t>
    </r>
    <r>
      <rPr>
        <sz val="10"/>
        <rFont val="Calibri"/>
        <family val="2"/>
      </rPr>
      <t xml:space="preserve">l’itinéraire sylvicole n’a pas d’influence sur les paysages locaux </t>
    </r>
  </si>
  <si>
    <r>
      <t>+</t>
    </r>
    <r>
      <rPr>
        <sz val="10"/>
        <rFont val="Calibri"/>
        <family val="2"/>
      </rPr>
      <t>l’itinéraire sylvicole pérennise et/ou améliore les paysages locaux</t>
    </r>
  </si>
  <si>
    <t>Sous- total BCP écosystémique</t>
  </si>
  <si>
    <t>Emploi local</t>
  </si>
  <si>
    <r>
      <t>-</t>
    </r>
    <r>
      <rPr>
        <sz val="10"/>
        <rFont val="Calibri"/>
        <family val="2"/>
      </rPr>
      <t xml:space="preserve">l’itinéraire sylvicole n’a aucun effet sur l’emploi local </t>
    </r>
  </si>
  <si>
    <t xml:space="preserve">Effet de la mise en œuvre de l’itinéraire de sylviculture sur l’emploi à l’échelle du territoire couvert par le PST©. </t>
  </si>
  <si>
    <r>
      <t>0</t>
    </r>
    <r>
      <rPr>
        <sz val="10"/>
        <rFont val="Calibri"/>
        <family val="2"/>
      </rPr>
      <t xml:space="preserve">l’itinéraire sylvicole mobilise des emplois locaux </t>
    </r>
  </si>
  <si>
    <r>
      <t>+</t>
    </r>
    <r>
      <rPr>
        <sz val="10"/>
        <rFont val="Calibri"/>
        <family val="2"/>
      </rPr>
      <t>l’itinéraire sylvicole participe à la création et/ou à la pérennisation d’emplois locaux</t>
    </r>
  </si>
  <si>
    <t>Produits issus de l’itinéraire de sylviculture</t>
  </si>
  <si>
    <r>
      <t>-</t>
    </r>
    <r>
      <rPr>
        <sz val="10"/>
        <rFont val="Calibri"/>
        <family val="2"/>
      </rPr>
      <t xml:space="preserve"> les produits de l’itinéraire ne sont pas utilisés </t>
    </r>
  </si>
  <si>
    <t xml:space="preserve">Usage des produits issus de l’itinéraire de sylviculture sur une révolution complète. </t>
  </si>
  <si>
    <r>
      <t>0</t>
    </r>
    <r>
      <rPr>
        <sz val="10"/>
        <rFont val="Calibri"/>
        <family val="2"/>
      </rPr>
      <t xml:space="preserve"> les produits de l’itinéraire sont destinés exclusivement à l’énergie ou la chaleur</t>
    </r>
  </si>
  <si>
    <r>
      <t>+</t>
    </r>
    <r>
      <rPr>
        <sz val="10"/>
        <rFont val="Calibri"/>
        <family val="2"/>
      </rPr>
      <t xml:space="preserve"> les produits sont destinés à l’énergie et au bois d’œuvre</t>
    </r>
  </si>
  <si>
    <t>Investissement forestier</t>
  </si>
  <si>
    <r>
      <t>–</t>
    </r>
    <r>
      <rPr>
        <sz val="10"/>
        <rFont val="Calibri"/>
        <family val="2"/>
      </rPr>
      <t xml:space="preserve"> l’itinéraire de sylviculture mis en œuvre présente un déficit  </t>
    </r>
  </si>
  <si>
    <t xml:space="preserve"> Evaluer la rentabilité d’une révolution de l’itinéraire de sylviculture proposé. </t>
  </si>
  <si>
    <r>
      <t>0</t>
    </r>
    <r>
      <rPr>
        <sz val="10"/>
        <rFont val="Calibri"/>
        <family val="2"/>
      </rPr>
      <t xml:space="preserve"> l’itinéraire de sylviculture présente un bilan économique neutre </t>
    </r>
  </si>
  <si>
    <r>
      <t>+</t>
    </r>
    <r>
      <rPr>
        <sz val="10"/>
        <rFont val="Calibri"/>
        <family val="2"/>
      </rPr>
      <t xml:space="preserve"> l’itinéraire de sylviculture atteint une rentabilité à l’échelle d’une révolution </t>
    </r>
  </si>
  <si>
    <t>Prise en compte de l’adaptation au changement climatique dans l’itinéraire sylvicole</t>
  </si>
  <si>
    <r>
      <t>–</t>
    </r>
    <r>
      <rPr>
        <sz val="10"/>
        <rFont val="Calibri"/>
        <family val="2"/>
      </rPr>
      <t xml:space="preserve"> l’itinéraire est établi à scénario climatique constant </t>
    </r>
  </si>
  <si>
    <t xml:space="preserve">Anticipation des contraintes forestières liées au changement climatique dans l’itinéraire </t>
  </si>
  <si>
    <r>
      <t>0</t>
    </r>
    <r>
      <rPr>
        <sz val="10"/>
        <rFont val="Calibri"/>
        <family val="2"/>
      </rPr>
      <t xml:space="preserve"> l’itinéraire prend en compte un risque de dépérissement </t>
    </r>
  </si>
  <si>
    <r>
      <t>+</t>
    </r>
    <r>
      <rPr>
        <sz val="10"/>
        <rFont val="Calibri"/>
        <family val="2"/>
      </rPr>
      <t xml:space="preserve"> l’itinéraire intègre un scénario climatique adapté à l’échelle du territoire </t>
    </r>
  </si>
  <si>
    <t>Sous- total BCP économie</t>
  </si>
  <si>
    <t>Bénéfice Biodiversité Potentielle = Propension de l’itinéraire sylvicole à favoriser / pérenniser la biodiversité suivant les caractéristiques du peuplement objectif</t>
  </si>
  <si>
    <t>Notation</t>
  </si>
  <si>
    <r>
      <t xml:space="preserve">(les critères sont en cohérence avec les enjeux identifiés dans le SRCE et </t>
    </r>
    <r>
      <rPr>
        <b/>
        <i/>
        <u/>
        <sz val="12"/>
        <color indexed="8"/>
        <rFont val="Calibri"/>
        <family val="2"/>
      </rPr>
      <t>analysés à l'échelle d'un hectare</t>
    </r>
    <r>
      <rPr>
        <i/>
        <sz val="12"/>
        <color indexed="8"/>
        <rFont val="Calibri"/>
        <family val="2"/>
      </rPr>
      <t>)</t>
    </r>
  </si>
  <si>
    <t>itinéraire 1</t>
  </si>
  <si>
    <t>itinéraire 2</t>
  </si>
  <si>
    <t>Eléments d'analyse</t>
  </si>
  <si>
    <t>Caractéristiques</t>
  </si>
  <si>
    <t>SRCE Compatible</t>
  </si>
  <si>
    <t>origine</t>
  </si>
  <si>
    <t>escompté</t>
  </si>
  <si>
    <t>variation</t>
  </si>
  <si>
    <t xml:space="preserve">Diversité des essences objectifs </t>
  </si>
  <si>
    <t>2 essences</t>
  </si>
  <si>
    <t>Le mélange d'essences en forêt permet d'acceuillir une diversité d'espèces importantes. Une essence objectif représente au moins 10% de la couverture du peuplement.</t>
  </si>
  <si>
    <t>=</t>
  </si>
  <si>
    <t>3 essences</t>
  </si>
  <si>
    <t>4 essences et plus</t>
  </si>
  <si>
    <t>Essences accessoires</t>
  </si>
  <si>
    <t>l'itinéraire ne favorise pas les essences accessoires</t>
  </si>
  <si>
    <t>les essences accessoires, sans vocation de production de bois, sont très souvent des arbres à baies (Sorbier, alisiers, merisier, …) favorables à la diversité avifaunistique. Par ailleurs, le développement d'arbustes et d'arbres des strates basses (noisetiers, aulne, ...) sont aussi utiles à la faune sauvage</t>
  </si>
  <si>
    <t>l'itinéraire favorise les essences accessoires</t>
  </si>
  <si>
    <t>Compositions des essences objectifs</t>
  </si>
  <si>
    <t>essences objectifs uniquement acclimatées</t>
  </si>
  <si>
    <t>La richesse spécifique est en moyenne meilleure au sein du cortège associé aux essences autochtones. Les espèces associées aux essences allochtones sont plus communes et moins spécialisées</t>
  </si>
  <si>
    <t>essences objectifs mélangées autochtones/acclimatées</t>
  </si>
  <si>
    <t>essences objectifs uniquement autochtones</t>
  </si>
  <si>
    <t xml:space="preserve">Nombres de structures végétales au terme de l'itinéraire sylvicole </t>
  </si>
  <si>
    <t>1 strate</t>
  </si>
  <si>
    <t>La variété des strates permet la multiplication des habitats pour l'accueil d'une grande diversité d'espèces. 1 strate = 1/4 de la hauteur du peuplement sur au moins 1/5 d'hectare (20%)</t>
  </si>
  <si>
    <t>2 strates</t>
  </si>
  <si>
    <t>3 ou 4 strates</t>
  </si>
  <si>
    <t xml:space="preserve">Gestion des rémanents d'exploitations dans la mise en oeuvre de l'itinéraire sylvicole </t>
  </si>
  <si>
    <t>Récolte de tous les rémanents</t>
  </si>
  <si>
    <t>Le bois mort au sol permet d'assurer différentes fonctions essentielles au bon fonctionnement de l'écosystème forestier : fertilité et recyclage des nutriments, structuration du sol, micro-habitats…</t>
  </si>
  <si>
    <t>Récolte partielle des rémanents (moins de 50% du volume) ou mise en andain</t>
  </si>
  <si>
    <t>Abandon des rémanents sur le parterre de coupe</t>
  </si>
  <si>
    <t>Conserver un/des arbre(s) mort(s) ou sénescent(s)</t>
  </si>
  <si>
    <t>1 arbre/ha</t>
  </si>
  <si>
    <t>La conservation d'un arbre mort ou sénescent par hectare fait partie des engagements PEFC. Conserver au moins 1 arbres morts ou sénescent est favorable au développement de la biodiversité associée aux stades matures des arbres et du bois</t>
  </si>
  <si>
    <t xml:space="preserve">2 arbres/ha </t>
  </si>
  <si>
    <t>5 arbres/ha</t>
  </si>
  <si>
    <t>Conserver un/des arbre(s) vivant de fort diamètre ou à cavité ou porteur de micro-habitat ou vieux</t>
  </si>
  <si>
    <t>La conservation d'une arbre de fort diamètre, ou vieux, ou à cavités par hectare fait partie des engagements PEFC. Conserver au moins 1 arbres de l'une ou l'autre de ces catégories est favorable au développement d'une diversité spécifique associée aux micro-habitats correspondant</t>
  </si>
  <si>
    <t>Bonus - Critère local à définir par le territoire</t>
  </si>
  <si>
    <t>La grille BBP est a appliquer sur le peuplement d'origine puis sur le peuplement escompté décrit dans l'itinéraire sylvicole figurant dans le projet sylvicole territorial. La variation des notes permet d'établir l'opportunité de l'itinéraire au titre de son Bénéfice Biodiversité Potentielle.</t>
  </si>
  <si>
    <t xml:space="preserve">T CO2 stockées sous forme de produit </t>
  </si>
  <si>
    <t>Effet carbone total</t>
  </si>
  <si>
    <r>
      <t>0</t>
    </r>
    <r>
      <rPr>
        <sz val="10"/>
        <rFont val="Calibri"/>
        <family val="2"/>
      </rPr>
      <t>l’itinéraire sylvicolen’a pas d’incidence sur l’accueil du public en forêt</t>
    </r>
  </si>
  <si>
    <r>
      <t>+</t>
    </r>
    <r>
      <rPr>
        <sz val="10"/>
        <rFont val="Calibri"/>
        <family val="2"/>
      </rPr>
      <t>l’itinéraire sylvicole limite les risques pour l’accueil du public en forêt</t>
    </r>
  </si>
  <si>
    <t xml:space="preserve">Impacts écosystémiques </t>
  </si>
  <si>
    <t>Impacts économiques</t>
  </si>
  <si>
    <t>BAP</t>
  </si>
  <si>
    <t>BBP</t>
  </si>
  <si>
    <t>BCP écosystème</t>
  </si>
  <si>
    <t>BCP économie</t>
  </si>
  <si>
    <t>Cadre</t>
  </si>
  <si>
    <t>NB: Il faut envisager une latitude entre 5 et 10 ans entre chaque passage</t>
  </si>
  <si>
    <r>
      <t xml:space="preserve">Effet carbone annuel </t>
    </r>
    <r>
      <rPr>
        <b/>
        <sz val="8"/>
        <color rgb="FF000000"/>
        <rFont val="Arial"/>
        <family val="2"/>
      </rPr>
      <t>(rapporté à la durée de révolution)</t>
    </r>
  </si>
  <si>
    <t>Amélioration Biodiversité</t>
  </si>
  <si>
    <r>
      <t>Bénéfice d'Atténuation Potentiel (BAP</t>
    </r>
    <r>
      <rPr>
        <b/>
        <sz val="12"/>
        <color rgb="FF000000"/>
        <rFont val="Calibri"/>
        <family val="2"/>
      </rPr>
      <t>©</t>
    </r>
    <r>
      <rPr>
        <b/>
        <sz val="12"/>
        <color rgb="FF000000"/>
        <rFont val="Arial"/>
        <family val="2"/>
      </rPr>
      <t>)</t>
    </r>
  </si>
  <si>
    <t>Impact carbone par hectare de forêt travaillé</t>
  </si>
  <si>
    <t>Durée de conversion de l'itinéraire sylvicole</t>
  </si>
  <si>
    <t>Travaux amélioration feuillus (balivage, détourage, élagage, taille de formation)</t>
  </si>
  <si>
    <t xml:space="preserve">1500 à 5000 </t>
  </si>
  <si>
    <t>Dégagement de régénération naturelle (dosage du mélange), nettoiement, depressage (régénération ou jeunes perches…)</t>
  </si>
  <si>
    <t>Chêne</t>
  </si>
  <si>
    <t>Châtaignier</t>
  </si>
  <si>
    <t>Eclaircie d'irregularisation</t>
  </si>
  <si>
    <t>Feuillus divers</t>
  </si>
  <si>
    <t>Châtaignier (objectif pour les meilleures stations ou en phase de transition)</t>
  </si>
  <si>
    <t>0-80%</t>
  </si>
  <si>
    <t>0-50%</t>
  </si>
  <si>
    <t>mobilisable à chaque rotation</t>
  </si>
  <si>
    <t xml:space="preserve">Sylv'ACCTES </t>
  </si>
  <si>
    <t xml:space="preserve">Irrégularisation et diversification des peuplements résineux </t>
  </si>
  <si>
    <t>Douglas</t>
  </si>
  <si>
    <t>50 - 80</t>
  </si>
  <si>
    <t>60 - 80</t>
  </si>
  <si>
    <t>Epicéa</t>
  </si>
  <si>
    <t>6 - 14</t>
  </si>
  <si>
    <t>Volume total à l'équilibre</t>
  </si>
  <si>
    <t>Récolte des rémanents</t>
  </si>
  <si>
    <t>Informations complémentaires</t>
  </si>
  <si>
    <t>(ex : martelage+éclaircie, martelage+dépressage, élagage…)</t>
  </si>
  <si>
    <t>x</t>
  </si>
  <si>
    <t xml:space="preserve">240 à 350 </t>
  </si>
  <si>
    <t>Non</t>
  </si>
  <si>
    <t>Travaux d'après-coupe jardinatoire (Dégagement, nettoiement, dépressage, rélevé de couvert, intervention sur les perches)</t>
  </si>
  <si>
    <t>Peut comprendre nettoiement, dégagement, dépressage dans les tâches de semis. Moment clef pour favoriser ou doser le mélange d'essence du peuplement d'avenir. Chaque opération est mobilisable individuellement. Le dépressage peut concerner les semis &lt;3m ou les tiges &gt;3m</t>
  </si>
  <si>
    <t>Griffage de la ronce pour permettre la régénération naturelle (problème prégnant par endroits). A réaliser 2 fois maximum par rotation.</t>
  </si>
  <si>
    <t>Conversion de peuplements feuillus (Taillis ou TSF ou autre) en futaie irrégulière</t>
  </si>
  <si>
    <t>&gt;20%</t>
  </si>
  <si>
    <t>Feuillus divers (Charme, Orme, Erable, Merisier, Hêtre, Alisier, bouleau, peuplier tremble…) hors chêne rouge et robinier</t>
  </si>
  <si>
    <t xml:space="preserve">&lt;20% </t>
  </si>
  <si>
    <t>Autres résineux (pin sylvestre, essences?)</t>
  </si>
  <si>
    <t xml:space="preserve">Entretien de cloisonnement </t>
  </si>
  <si>
    <t>Volume total escompté à l'équilibre</t>
  </si>
  <si>
    <t>Pins weymouth, laricio, maritime, sylvestre</t>
  </si>
  <si>
    <t>Sapins, mélèze…</t>
  </si>
  <si>
    <t xml:space="preserve">&lt;30% </t>
  </si>
  <si>
    <t>Durée de rotation</t>
  </si>
  <si>
    <t>5-10 ans</t>
  </si>
  <si>
    <t>Irrégularisation et diversification des peuplements résineux</t>
  </si>
  <si>
    <t>Apporter de la résilience aux peuplements, via la resistance par association (association résineux/ feullus et mélange d'essences)
Obtenir de la régénration naturelle et progressivement différents étages de végétation (irrégularisation). 
Pour accélerer la diversification, possibilités d'apporter d'autres essences via un complément de régénération.
Amélioration d e la qualité des peuplements permettant la création d'une filière bois d'oeuvre locale.</t>
  </si>
  <si>
    <t>Sols perturbés par la plantation récente qui entraine un déficit de régénération. 
Peuplements monospécifiques relativement sensibles aux aléas actuels et liés au changement climatique (par exemple les peuplements d'épicéas).
Manque de main d'œuvre et de culture sylvicole sur le travail d'irrégularisation.</t>
  </si>
  <si>
    <t>20-70%</t>
  </si>
  <si>
    <t>30-80%</t>
  </si>
  <si>
    <t xml:space="preserve">Autres résineux (pins veymouth, maritime, sylvestre...) </t>
  </si>
  <si>
    <t>4 à 8</t>
  </si>
  <si>
    <t>Martelage de cloisonnement + ouverture cloisonnement</t>
  </si>
  <si>
    <t>&lt;25% du volume sur pieds (40-60)</t>
  </si>
  <si>
    <t>Martelage de conversion en futaie irrégulière + marquage des arbres environnementaux</t>
  </si>
  <si>
    <t>120-180 m3</t>
  </si>
  <si>
    <t>50 à 80</t>
  </si>
  <si>
    <t>50 à 70</t>
  </si>
  <si>
    <t xml:space="preserve">Si 1ere éclarcie déficitaire (notamment en cas de débardage alternatif pour préserver le sol), prise en compte </t>
  </si>
  <si>
    <t>Piquet</t>
  </si>
  <si>
    <t>BIBE</t>
  </si>
  <si>
    <t>600-900 (G entre 15 et 25)</t>
  </si>
  <si>
    <t>Complément de régénération : réservé aux situations visant la diversification. Enrichissement (maximum 400 plants/ha, choix d'essences restreint aux essences objectifs dans le respect des proportion affichées). Pied à pied, par collectifs, par parquets... par trouées de 5 à 10 ares maximum</t>
  </si>
  <si>
    <t>Coupe jardinatoire 1</t>
  </si>
  <si>
    <t>Coupe jardinatoire 2</t>
  </si>
  <si>
    <t>Coupe jardinatoire 3</t>
  </si>
  <si>
    <t>Coupe jardinatoire 4</t>
  </si>
  <si>
    <t>Feuillus (Erable sycomore, champêtre, plane ; Hêtre; Merisier; Charme; Alisier; Sorbier; Chênes...)</t>
  </si>
  <si>
    <t>Essences résineuses adaptées (dans le respect de l'arrêté MFR)</t>
  </si>
  <si>
    <t>Conservation de 4 arbres à enjeux environnementaux : 2 TGB morts + 2 arbres à DMH</t>
  </si>
  <si>
    <t>50-80</t>
  </si>
  <si>
    <t>60-80</t>
  </si>
  <si>
    <t>300 à 500</t>
  </si>
  <si>
    <t>280 à 350</t>
  </si>
  <si>
    <t>200 à 300</t>
  </si>
  <si>
    <t>200 à 350</t>
  </si>
  <si>
    <t>1500 à 5000</t>
  </si>
  <si>
    <t xml:space="preserve">Complément de régénération : réservé aux situations où la dynamique naturelle est insuffisante ou la diversification insuffisante. Enrichissement (maximum 500 plants/ha, choix d'essences restreint aux essences objectifs dans le respect des proportion affichées). Pied à pied ou petit collectif privilégiés. Possibilité sur justification par parquet ou dans des trouées de 2 à 10 ares avec un maximum de 1500 m2 </t>
  </si>
  <si>
    <t>Travaux amélioration feuillus précieux (balivage, détourage, élagage, taille de formation)</t>
  </si>
  <si>
    <r>
      <rPr>
        <b/>
        <sz val="11"/>
        <color indexed="8"/>
        <rFont val="Arial"/>
        <family val="2"/>
        <charset val="1"/>
      </rPr>
      <t>Bénéfice d'Atténuation Potentiel</t>
    </r>
    <r>
      <rPr>
        <b/>
        <sz val="11"/>
        <color indexed="8"/>
        <rFont val="Times New Roman"/>
        <family val="1"/>
        <charset val="1"/>
      </rPr>
      <t>®</t>
    </r>
    <r>
      <rPr>
        <b/>
        <sz val="11"/>
        <color indexed="8"/>
        <rFont val="Arial"/>
        <family val="2"/>
        <charset val="1"/>
      </rPr>
      <t xml:space="preserve"> : propension de l'itinéraire sylvicole à stabiliser/augmenter la séquestration de carbone suivant les caractéristiques du peuplement objectif</t>
    </r>
  </si>
  <si>
    <t>Critère d'analyse</t>
  </si>
  <si>
    <t>Variable</t>
  </si>
  <si>
    <t xml:space="preserve">Variation </t>
  </si>
  <si>
    <t>Note</t>
  </si>
  <si>
    <t>Augmentation de la résilience de la forêt au changement climatique</t>
  </si>
  <si>
    <t>Structuration du peuplement</t>
  </si>
  <si>
    <t>Plus de 3 strates et conservation de plus de 2  très gros bois à l’hectare</t>
  </si>
  <si>
    <t>2 à 3 strates et au moins 1 gros bois ou très gros bois à l’hectare</t>
  </si>
  <si>
    <t>2 strates ou moins ou absence de conservation de gros bois ou très gros bois</t>
  </si>
  <si>
    <t>Mélange d'essences dans la strate dominante</t>
  </si>
  <si>
    <t>3 essences objectifs</t>
  </si>
  <si>
    <t>2 essences objectifs</t>
  </si>
  <si>
    <t>1 essence objectif</t>
  </si>
  <si>
    <t>Adaptation des essences objectifs (essence inadapté à la station non éligible à Sylv'ACCTES)</t>
  </si>
  <si>
    <t>Choix des essences objectifs fonction de préconisations établis à travers une étude/expertise spécifique locale réalisé dans le cadre d’un protocole faisant l’objet d’un encadrement national (bioclimsol/climessence) et validé par le comité PST du territoire</t>
  </si>
  <si>
    <t xml:space="preserve">Choix des essences objectifs fonction de préconisations départementales ou pour la sylvoécorégion (guide de station, guide de choix des essences, guide de sylviculture). </t>
  </si>
  <si>
    <t>Choix des essences objectifs fonction de préconisations régionales (arrêté MFR exclusivement et préconisations DRA/SRA, SRGS)</t>
  </si>
  <si>
    <t>Mesure contre le tassement du sol</t>
  </si>
  <si>
    <t>Pas de circulation d’engins par le recours à des lignes de traîne ou des pratiques de débardage alternatives de type câble mât et ou ballon. Installation de cloisonnements d’exploitations et/ou recours à des pratiques de débardage adaptés de type débardage à cheval, chenillard</t>
  </si>
  <si>
    <t>Pas de cloisonnement d’exploitation, ou d'autres précautions particulières prises quant à la circulation des engins et/ou à la sensibilité des sols</t>
  </si>
  <si>
    <t>Gestion des rémanents (menu bois)</t>
  </si>
  <si>
    <t>abandon sur parterre de coupe</t>
  </si>
  <si>
    <t>récolte partielle (moins de 50%) et/ou mise en andain</t>
  </si>
  <si>
    <t>récolte totale ou récolte partielle sur sol à forte sensibilité (suivant guide Gerboise)</t>
  </si>
  <si>
    <t>Atténuation du changement climatique dans l'écosystème forestier (séquestration*)</t>
  </si>
  <si>
    <t>Travail du sol</t>
  </si>
  <si>
    <t>pas de travail du sol</t>
  </si>
  <si>
    <t>Travail du sol partiel, ponctuel ou superficiel en vue de stimuler la régénération naturelle (type griffage, potet travaillé...)</t>
  </si>
  <si>
    <t>travail du sol sur l'ensemble du peuplement et/ou désouchage, sous solage, labour</t>
  </si>
  <si>
    <t>Mode d'exploitation du bois</t>
  </si>
  <si>
    <t>Préservation d'un couvert arborée continu tout au long de la révolution sylvicole</t>
  </si>
  <si>
    <t>Mise à nue du sol partielle et ponctuelle (moins de 5 000m² et moins de 25% de la surface du peuplement considéré)</t>
  </si>
  <si>
    <t>Coupe rase en fin de révolution sylvicole ou plus de 5000 m² ou plus de 25% de la surface du peuplement considéré</t>
  </si>
  <si>
    <t>Volume de biomasse aérienne totale (bois vivant+bois mort)</t>
  </si>
  <si>
    <t>le volume de biomasse moyen augmente par rapport à la situation de départ</t>
  </si>
  <si>
    <t>le volume de biomasse moyen est stable par rapport à la situation de départ</t>
  </si>
  <si>
    <t>le volume de biomasse moyen diminue par rapport à la situation de départ</t>
  </si>
  <si>
    <t>Atténuation du changement climatique par les produits forestiers (stockage* et substitution*)</t>
  </si>
  <si>
    <t>Productivité forestière</t>
  </si>
  <si>
    <t>accroissement biologique moyen augmente par rapport à la situation de départ</t>
  </si>
  <si>
    <t>accroissement biologique moyen est stable par rapport à la situation de départ</t>
  </si>
  <si>
    <t>accroissement biologique moyen diminue par rapport à la situation de départ</t>
  </si>
  <si>
    <t>Prolongation de stock</t>
  </si>
  <si>
    <t>l'itinéraire augmente la proportion de bois d'œuvre</t>
  </si>
  <si>
    <t>l'itinéraire maintient la proportion de bois d'œuvre</t>
  </si>
  <si>
    <t>l'itinéraire diminue la proportion de bois d'œuvre</t>
  </si>
  <si>
    <t>Pouvoir de substitution</t>
  </si>
  <si>
    <t>les produits de l'itinéraire permettent majoritairement une triple substitution (usage en cascade possible : bois d'œuvre puis bois industrie puis bois énergie)</t>
  </si>
  <si>
    <t>les produits de l'itinéraire permettent majoritairement une double substitution (usage en cascade possible : bois industrie puis bois énergie)</t>
  </si>
  <si>
    <t>les produits de l'itinéraire permettent majoritairement une simple substitution (énergie)</t>
  </si>
  <si>
    <t xml:space="preserve">PST </t>
  </si>
  <si>
    <t>Climat</t>
  </si>
  <si>
    <t>IT1</t>
  </si>
  <si>
    <t>IT2</t>
  </si>
  <si>
    <r>
      <t>-</t>
    </r>
    <r>
      <rPr>
        <sz val="10"/>
        <rFont val="Calibri"/>
        <family val="2"/>
      </rPr>
      <t xml:space="preserve">l’itinéraire sylvicole crée un risque pour l’accueil du public en en forêt </t>
    </r>
  </si>
  <si>
    <t>Diagnostic sylvicole - marquage préalable à coupe jardinatoire (marquage au profit des tiges d'avenir + marquage des arbres à conserver au titre de la biodiversité)</t>
  </si>
  <si>
    <t>55-65</t>
  </si>
  <si>
    <t>120-150</t>
  </si>
  <si>
    <t>160-220</t>
  </si>
  <si>
    <t>Diagnostic sylvicole (il doit impérativement être suivi de travaux sylvicoles ou d'un martelage en cohérence avec le diagnostic)</t>
  </si>
  <si>
    <t>Inventaire nécessaire à une gestion équilibrée en futaie jardinée. Contenu du diagnostic :
- mesures dendrométriques élémentaires (surface terrière ventilée par catégories de diamètres, hauteur dominante) ;
- diagnostic écologique (zonages env., habitats à enjeu : zone humide / cours d'eau) ;
- diagnostic stationnel (profondeur de sol, exposition, altitude) ;
- mesures d'adaptation de l'exploitation nécessaires pour prendre en compte ces enjeux.</t>
  </si>
  <si>
    <t>Douglas, Pins (maritime, laricio)</t>
  </si>
  <si>
    <t>Epicéa, Pin Weymouth, sylvestre</t>
  </si>
  <si>
    <t>500 (sauf si le produit de la coupe est suffisant pour couvrir l'opération)</t>
  </si>
  <si>
    <t xml:space="preserve">Comprend  fourniture et mise en place des plants + protection (protection physique piquet ou tricot). Le recours à des provenances et entreprises locales (pépinière, ETF) est encouragé. 
En bordure de cours d'eau (bande de 6 mètres minimum), enrichissement limité aux groupes d'espèces suivants : aulnes, saules, érables.
</t>
  </si>
  <si>
    <t>Chênes sessile / pédonculé / pubescent</t>
  </si>
  <si>
    <t>Entretien et dégagement du complément de régénération</t>
  </si>
  <si>
    <t>Coupe de jardinage (rotation 5 à 10 ans)</t>
  </si>
  <si>
    <r>
      <t xml:space="preserve">Volume total sur pieds </t>
    </r>
    <r>
      <rPr>
        <u/>
        <sz val="11"/>
        <color indexed="8"/>
        <rFont val="Calibri"/>
        <family val="2"/>
        <scheme val="minor"/>
      </rPr>
      <t>après intervention</t>
    </r>
  </si>
  <si>
    <r>
      <t xml:space="preserve">Nbres de tiges hectares conservées </t>
    </r>
    <r>
      <rPr>
        <u/>
        <sz val="11"/>
        <color indexed="8"/>
        <rFont val="Calibri"/>
        <family val="2"/>
        <scheme val="minor"/>
      </rPr>
      <t>après intervention</t>
    </r>
  </si>
  <si>
    <t>&gt;50 %</t>
  </si>
  <si>
    <t>&gt;30 %</t>
  </si>
  <si>
    <t>&lt;60%</t>
  </si>
  <si>
    <t>&lt;50%</t>
  </si>
  <si>
    <t>&lt;30%</t>
  </si>
  <si>
    <t>Sylv'ACCTES</t>
  </si>
  <si>
    <t>Inventaire nécessaire à une gestion équilibrée en futaie jardinée. Contenu du diagnostic :
- mesures dendrométriques élémentaires (surface terrière ventilée par catégories de diamètres, hauteur dominante) ;
- diagnostic écologique (zonages env., habitats à enjeu : zone humide / cours d'eau) ;
- diagnostic stationnel (profondeur de sol, exposition, altitude) ;
- mesures d'adaptation de l'exploitation nécessaires pour prendre en compte ces enjeux.
Martelage : conserver dans la mesure du possible les essences alternatives à l'essence dominante, dans l'objectif d'atteindre 40% de mélange.
Le marquage d'arbres conservés doit être couplé avec le diagnostic (biodiversité ou amélioration des peuplements)</t>
  </si>
  <si>
    <t>La coupe de jardinage intervient tous les 5 à 10 ans et prélève environ 50 à 70 m3/ha. 
En bordure de cours d'eau (minimum 6m), éclaircie plus forte pour favoriser le mélange d'essences et la stratification de la végétation.
Si une ripisylve "naturelle" est installée : nécessité de la maintenir lors des coupes (éclaircie possible).</t>
  </si>
  <si>
    <t xml:space="preserve"> </t>
  </si>
  <si>
    <t>Territoire (nom et joindre liste des communes au périmètre):</t>
  </si>
  <si>
    <t>Territoire de la Charte Forestière Bas-Dauphiné et Bonnevaux</t>
  </si>
  <si>
    <t xml:space="preserve">Stratégie forestière du territoire (synthèse des actions forestières) </t>
  </si>
  <si>
    <t>Grandes formations forestières</t>
  </si>
  <si>
    <t>Proportion (en %)</t>
  </si>
  <si>
    <t>Forêt fermée feuillus</t>
  </si>
  <si>
    <t xml:space="preserve">26500 ha </t>
  </si>
  <si>
    <t>Châtaigners purs</t>
  </si>
  <si>
    <t>Forêt fermée conifères</t>
  </si>
  <si>
    <t xml:space="preserve">700 ha </t>
  </si>
  <si>
    <t>Chênes purs</t>
  </si>
  <si>
    <t>Forêt fermée mixte</t>
  </si>
  <si>
    <t>100 ha</t>
  </si>
  <si>
    <t>Robiniers purs</t>
  </si>
  <si>
    <t>forêt ouverte feuillus</t>
  </si>
  <si>
    <t>200 ha</t>
  </si>
  <si>
    <t>Peupleraies</t>
  </si>
  <si>
    <t xml:space="preserve">Peupleraie </t>
  </si>
  <si>
    <t>900 ha</t>
  </si>
  <si>
    <t>Douglas (forêt fermée conifères)</t>
  </si>
  <si>
    <t>Surface moyenne par parcelle (en ha)</t>
  </si>
  <si>
    <t>information non connue</t>
  </si>
  <si>
    <r>
      <t>21 (</t>
    </r>
    <r>
      <rPr>
        <sz val="10"/>
        <color indexed="8"/>
        <rFont val="Calibri"/>
        <family val="2"/>
      </rPr>
      <t>entreprises 1ère transformation</t>
    </r>
    <r>
      <rPr>
        <sz val="11"/>
        <color theme="1"/>
        <rFont val="Calibri"/>
        <family val="2"/>
        <scheme val="minor"/>
      </rPr>
      <t>)</t>
    </r>
  </si>
  <si>
    <t>exploitants forestiers et entreprises de travaux forestiers</t>
  </si>
  <si>
    <t>Volume de bois exploité annuellement</t>
  </si>
  <si>
    <r>
      <t>120 000 (</t>
    </r>
    <r>
      <rPr>
        <sz val="10"/>
        <color indexed="8"/>
        <rFont val="Calibri"/>
        <family val="2"/>
      </rPr>
      <t>volume estimé issu du PAT, volume bois bûche quantifiée difficilement</t>
    </r>
    <r>
      <rPr>
        <sz val="11"/>
        <color theme="1"/>
        <rFont val="Calibri"/>
        <family val="2"/>
        <scheme val="minor"/>
      </rPr>
      <t>)</t>
    </r>
  </si>
  <si>
    <r>
      <t>m</t>
    </r>
    <r>
      <rPr>
        <vertAlign val="superscript"/>
        <sz val="11"/>
        <color indexed="8"/>
        <rFont val="Calibri"/>
        <family val="2"/>
      </rPr>
      <t>3</t>
    </r>
  </si>
  <si>
    <t>Proportion par catégorie de produits</t>
  </si>
  <si>
    <t>Bois d'œuvre</t>
  </si>
  <si>
    <t>€/tonne sur pied pour le BE (voire négatif)</t>
  </si>
  <si>
    <t>3€/tonne si on ne laisse pas de rémanents</t>
  </si>
  <si>
    <t xml:space="preserve">
Manque de main d’œuvre locale et qualifiée
Technique de marquage des bois et des cloisonnements plus complexe et plus longue.
Coût des interventions sylvicoles plus élevé car rendement moindre en petit bois</t>
  </si>
  <si>
    <t>€/tonne sur pied</t>
  </si>
  <si>
    <t xml:space="preserve">La réflexion de la création de la Charte débute en 2011 et ce sont 5 Intercommunalités qui se concertent et travaillent sur un programme d’actions traitant des enjeux à la fois économiques, sociaux et environnementaux. Un diagnostic de la filière et un programme d'actions ont été réalisés en concertation avec l’ensemble des acteurs de la filière, des usagers de la forêt et des élus du territoire. La première programmation de la Charte Forestière est signée en décembre 2014, pour 5 ans. A ce jour, la Charte Forestière est sur sa deuxième programmation 2020-2025. Portée par Bièvre Isère Communauté, elle compte suite aux différentes fusions 3 intercommunalités membres et couvre 83 communes.
Le massif forestier représente 26% du territoire, soit une surface de 28 400 ha. Il se caractérise par un fort morcellement, avec environ 22 000 propriétaires forestiers. La structure de peuplement majoritaire est le taillis et taillis sous futaie de châtaigner. Les principales productions issues des forêts locales sont le bois de chauffage (bûche et plaquette forestière) et les piquets. Le massif compte également des peuplements de peuplier importants pour la filière locale. Le contexte environnemental du territoire est fortement marqué par les zones humides et les cours d’eau. En outre ce sont plus de 300 étangs qui façonnent le paysage forestier. Le massif forestier joue également un important rôle social. Il est fréquenté par de nombreux randonneurs, cavaliers, vttistes empruntant les 830 km de chemins inscrits au PDIPR. De plus, d’autres activités comme la chasse ou la pêche sont bien le symbole d’un milieu à multi usage. 
Les enjeux recensés lors de la réalisation du diagnostic, sont des enjeux : 
- Economiques liés à la qualité de l’exploitation forestière, l’inadaptation de la desserte forestière et aux difficultés d’approvisionnement dues à la concurrence, le besoin d’informations et de mise en réseau des exploitants forestiers. 
- Sociaux et environnementaux concernant l’amélioration de la résilience des forêts face au changement climatique, le travail sur les conflits d’usages, développer une véritable politique de développement local de la forêt, communiquer. 
Les objectifs stratégiques de la Charte Forestière sur la période 2020-2025 sont ainsi :
- Améliorer la mobilisation du bois 
- Soutenir une gestion sylvicole productive et résiliente
- Intégrer les enjeux environnementaux et sociétaux
- Structurer l'espace forestier
- Soutenir le dynamisme des filières locales
- Animer, suivre, évaluer et communiquer
Ainsi, la Charte Forestière définit un programme d’action permettant une gestion durable des forêts en intégrant pleinement son aspect multifonctionnel, ce qui implique de voir la forêt à la fois comme une ressource économique (exploitation forestière), comme un espace de loisirs (randonnées, sports de nature, chasse, pêche, cueillette), et comme un milieu naturel à préserver (biodiversité, espèces protégées, services écosytémiques).
</t>
  </si>
  <si>
    <t>It1</t>
  </si>
  <si>
    <t>It2</t>
  </si>
  <si>
    <t>Volume BO (m3)</t>
  </si>
  <si>
    <t>Volume BIBE (m3)</t>
  </si>
  <si>
    <t>Travail pour favoriser émergence de la régénération naturelle dont travail du sol superficiel (type crochetage, griffage superficiel de la ronce…) et/ou régénération sur rondelle ou bois mort et/ou protection des tâches de semis (répulsif naturel ou protection physique …)</t>
  </si>
  <si>
    <r>
      <t>Protection des tâches de semis (</t>
    </r>
    <r>
      <rPr>
        <sz val="11"/>
        <color rgb="FFFF0000"/>
        <rFont val="Calibri"/>
        <family val="2"/>
        <scheme val="minor"/>
      </rPr>
      <t>répulsif naturel</t>
    </r>
    <r>
      <rPr>
        <sz val="11"/>
        <rFont val="Calibri"/>
        <family val="2"/>
        <scheme val="minor"/>
      </rPr>
      <t xml:space="preserve"> ou protection physique…), et/ou Travail pour favoriser émergence de la régénération naturelle dont travail du sol superficiel (type crochetage, griffage superficiel de la ronce…) et/ou régénération sur rondelle ou bois mort</t>
    </r>
  </si>
  <si>
    <r>
      <t xml:space="preserve">minimum </t>
    </r>
    <r>
      <rPr>
        <sz val="11"/>
        <color rgb="FFFF0000"/>
        <rFont val="Calibri"/>
        <family val="2"/>
      </rPr>
      <t>20</t>
    </r>
    <r>
      <rPr>
        <sz val="11"/>
        <color indexed="8"/>
        <rFont val="Calibri"/>
        <family val="2"/>
      </rPr>
      <t>-40%</t>
    </r>
  </si>
  <si>
    <r>
      <t xml:space="preserve">Conservation de 4 arbres à enjeux environnementaux : 2 TGB morts  + 2 arbres à DMH (si taillis trop jeune, marquer des tiges au diamètre &gt; à 35 cm ; les arbres qualifiés à enjeux environnementaux pourront évoluer au fil de la rotation)
</t>
    </r>
    <r>
      <rPr>
        <sz val="11"/>
        <color rgb="FFFF0000"/>
        <rFont val="Calibri"/>
        <family val="2"/>
        <scheme val="minor"/>
      </rPr>
      <t>Si parcelle initiale en TSF, conservation des réserves sur les deux premières rotations en conversion (structure verticale du peuplement, ensemencement, maintien de gros diamètres sur la parcelle, maintien de l'ambiance). Au delà des deux premières rotations, le gestionnaire veillera à maintenir dans la durée un certain nombre de réserves jusqu'à structuration et amélioration du taillis en futaie irrégulière.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</si>
</sst>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69" x14ac:knownFonts="1">
    <font>
      <sz val="11"/>
      <color theme="1"/>
      <name val="Calibri"/>
      <family val="2"/>
      <scheme val="minor"/>
    </font>
    <font>
      <b/>
      <sz val="11"/>
      <color indexed="8"/>
      <name val="Calibri"/>
      <family val="2"/>
    </font>
    <font>
      <b/>
      <sz val="12"/>
      <color indexed="8"/>
      <name val="Calibri"/>
      <family val="2"/>
    </font>
    <font>
      <b/>
      <sz val="14"/>
      <color indexed="8"/>
      <name val="Calibri"/>
      <family val="2"/>
    </font>
    <font>
      <u/>
      <sz val="11"/>
      <color indexed="8"/>
      <name val="Calibri"/>
      <family val="2"/>
    </font>
    <font>
      <sz val="11"/>
      <color indexed="8"/>
      <name val="Calibri"/>
      <family val="2"/>
    </font>
    <font>
      <sz val="8"/>
      <name val="Calibri"/>
      <family val="2"/>
    </font>
    <font>
      <b/>
      <sz val="10"/>
      <color indexed="8"/>
      <name val="Calibri"/>
      <family val="2"/>
    </font>
    <font>
      <b/>
      <sz val="9"/>
      <color indexed="8"/>
      <name val="Calibri"/>
      <family val="2"/>
    </font>
    <font>
      <sz val="8"/>
      <color indexed="8"/>
      <name val="Calibri"/>
      <family val="2"/>
    </font>
    <font>
      <sz val="11"/>
      <color indexed="10"/>
      <name val="Calibri"/>
      <family val="2"/>
    </font>
    <font>
      <b/>
      <sz val="11"/>
      <name val="Calibri"/>
      <family val="2"/>
    </font>
    <font>
      <sz val="11"/>
      <name val="Calibri"/>
      <family val="2"/>
    </font>
    <font>
      <b/>
      <sz val="12"/>
      <name val="Helvetica"/>
      <family val="2"/>
    </font>
    <font>
      <b/>
      <sz val="12"/>
      <name val="Calibri"/>
      <family val="2"/>
    </font>
    <font>
      <sz val="12"/>
      <color indexed="8"/>
      <name val="Calibri"/>
      <family val="2"/>
    </font>
    <font>
      <i/>
      <sz val="12"/>
      <color indexed="8"/>
      <name val="Calibri"/>
      <family val="2"/>
    </font>
    <font>
      <sz val="10"/>
      <name val="Arial"/>
      <family val="2"/>
    </font>
    <font>
      <b/>
      <sz val="10"/>
      <name val="Arial"/>
      <family val="2"/>
    </font>
    <font>
      <b/>
      <sz val="14"/>
      <name val="Calibri"/>
      <family val="2"/>
    </font>
    <font>
      <sz val="10"/>
      <name val="Calibri"/>
      <family val="2"/>
    </font>
    <font>
      <b/>
      <sz val="10"/>
      <name val="Calibri"/>
      <family val="2"/>
    </font>
    <font>
      <i/>
      <sz val="8"/>
      <name val="Calibri"/>
      <family val="2"/>
    </font>
    <font>
      <b/>
      <i/>
      <sz val="8"/>
      <name val="Calibri"/>
      <family val="2"/>
    </font>
    <font>
      <b/>
      <i/>
      <u/>
      <sz val="12"/>
      <color indexed="8"/>
      <name val="Calibri"/>
      <family val="2"/>
    </font>
    <font>
      <b/>
      <i/>
      <sz val="12"/>
      <color indexed="8"/>
      <name val="Calibri"/>
      <family val="2"/>
    </font>
    <font>
      <sz val="10"/>
      <color indexed="8"/>
      <name val="Calibri"/>
      <family val="2"/>
    </font>
    <font>
      <b/>
      <sz val="16"/>
      <color indexed="8"/>
      <name val="Calibri"/>
      <family val="2"/>
    </font>
    <font>
      <sz val="9"/>
      <color indexed="8"/>
      <name val="Calibri"/>
      <family val="2"/>
    </font>
    <font>
      <sz val="12"/>
      <name val="Arial"/>
      <family val="2"/>
    </font>
    <font>
      <sz val="10"/>
      <color rgb="FF000000"/>
      <name val="Arial"/>
      <family val="2"/>
    </font>
    <font>
      <b/>
      <sz val="10"/>
      <color rgb="FF000000"/>
      <name val="Arial"/>
      <family val="2"/>
    </font>
    <font>
      <sz val="10"/>
      <color indexed="8"/>
      <name val="Arial"/>
      <family val="2"/>
    </font>
    <font>
      <sz val="9"/>
      <color indexed="81"/>
      <name val="Tahoma"/>
      <family val="2"/>
    </font>
    <font>
      <b/>
      <sz val="9"/>
      <color indexed="81"/>
      <name val="Tahoma"/>
      <family val="2"/>
    </font>
    <font>
      <sz val="11"/>
      <name val="Calibri"/>
      <family val="2"/>
      <scheme val="minor"/>
    </font>
    <font>
      <sz val="10"/>
      <color rgb="FFFF0000"/>
      <name val="Arial"/>
      <family val="2"/>
    </font>
    <font>
      <b/>
      <sz val="8"/>
      <color rgb="FF000000"/>
      <name val="Arial"/>
      <family val="2"/>
    </font>
    <font>
      <b/>
      <sz val="12"/>
      <color rgb="FF000000"/>
      <name val="Arial"/>
      <family val="2"/>
    </font>
    <font>
      <b/>
      <sz val="12"/>
      <color rgb="FF000000"/>
      <name val="Calibri"/>
      <family val="2"/>
    </font>
    <font>
      <i/>
      <sz val="10"/>
      <color rgb="FF000000"/>
      <name val="Arial"/>
      <family val="2"/>
    </font>
    <font>
      <sz val="11"/>
      <color indexed="8"/>
      <name val="Arial"/>
      <family val="2"/>
    </font>
    <font>
      <b/>
      <sz val="11"/>
      <color theme="1"/>
      <name val="Calibri"/>
      <family val="2"/>
      <scheme val="minor"/>
    </font>
    <font>
      <b/>
      <sz val="11"/>
      <color indexed="8"/>
      <name val="Arial"/>
      <family val="2"/>
      <charset val="1"/>
    </font>
    <font>
      <b/>
      <sz val="11"/>
      <color indexed="8"/>
      <name val="Times New Roman"/>
      <family val="1"/>
      <charset val="1"/>
    </font>
    <font>
      <b/>
      <sz val="10"/>
      <name val="Arial"/>
      <family val="2"/>
      <charset val="1"/>
    </font>
    <font>
      <b/>
      <sz val="11"/>
      <color indexed="8"/>
      <name val="Calibri"/>
      <family val="2"/>
      <charset val="1"/>
    </font>
    <font>
      <b/>
      <sz val="11"/>
      <name val="Calibri"/>
      <family val="2"/>
      <charset val="1"/>
    </font>
    <font>
      <sz val="10"/>
      <name val="Arial"/>
      <family val="2"/>
      <charset val="1"/>
    </font>
    <font>
      <b/>
      <sz val="10"/>
      <color indexed="8"/>
      <name val="Arial"/>
      <family val="2"/>
      <charset val="1"/>
    </font>
    <font>
      <i/>
      <sz val="10"/>
      <name val="Arial"/>
      <family val="2"/>
      <charset val="1"/>
    </font>
    <font>
      <b/>
      <sz val="12"/>
      <name val="Calibri"/>
      <family val="2"/>
      <scheme val="minor"/>
    </font>
    <font>
      <b/>
      <sz val="11"/>
      <color indexed="8"/>
      <name val="Calibri"/>
      <family val="2"/>
      <scheme val="minor"/>
    </font>
    <font>
      <sz val="11"/>
      <color indexed="8"/>
      <name val="Calibri"/>
      <family val="2"/>
      <scheme val="minor"/>
    </font>
    <font>
      <b/>
      <sz val="11"/>
      <name val="Calibri"/>
      <family val="2"/>
      <scheme val="minor"/>
    </font>
    <font>
      <sz val="11"/>
      <color indexed="10"/>
      <name val="Calibri"/>
      <family val="2"/>
      <scheme val="minor"/>
    </font>
    <font>
      <b/>
      <sz val="11"/>
      <color indexed="17"/>
      <name val="Calibri"/>
      <family val="2"/>
      <scheme val="minor"/>
    </font>
    <font>
      <sz val="11"/>
      <color rgb="FF000000"/>
      <name val="Calibri"/>
      <family val="2"/>
      <scheme val="minor"/>
    </font>
    <font>
      <b/>
      <sz val="14"/>
      <color indexed="8"/>
      <name val="Calibri"/>
      <family val="2"/>
      <scheme val="minor"/>
    </font>
    <font>
      <b/>
      <sz val="12"/>
      <color indexed="8"/>
      <name val="Calibri"/>
      <family val="2"/>
      <scheme val="minor"/>
    </font>
    <font>
      <b/>
      <sz val="9"/>
      <color indexed="8"/>
      <name val="Calibri"/>
      <family val="2"/>
      <scheme val="minor"/>
    </font>
    <font>
      <u/>
      <sz val="11"/>
      <color indexed="8"/>
      <name val="Calibri"/>
      <family val="2"/>
      <scheme val="minor"/>
    </font>
    <font>
      <sz val="8"/>
      <color indexed="8"/>
      <name val="Calibri"/>
      <family val="2"/>
      <scheme val="minor"/>
    </font>
    <font>
      <b/>
      <sz val="14"/>
      <color indexed="8"/>
      <name val="Arial Narrow"/>
      <family val="2"/>
    </font>
    <font>
      <b/>
      <i/>
      <sz val="10"/>
      <color indexed="8"/>
      <name val="Calibri"/>
      <family val="2"/>
    </font>
    <font>
      <vertAlign val="superscript"/>
      <sz val="11"/>
      <color indexed="8"/>
      <name val="Calibri"/>
      <family val="2"/>
    </font>
    <font>
      <i/>
      <sz val="11"/>
      <color theme="1"/>
      <name val="Calibri"/>
      <family val="2"/>
      <scheme val="minor"/>
    </font>
    <font>
      <sz val="11"/>
      <color rgb="FFFF0000"/>
      <name val="Calibri"/>
      <family val="2"/>
      <scheme val="minor"/>
    </font>
    <font>
      <sz val="11"/>
      <color rgb="FFFF0000"/>
      <name val="Calibri"/>
      <family val="2"/>
    </font>
  </fonts>
  <fills count="1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22"/>
        <bgColor indexed="64"/>
      </patternFill>
    </fill>
    <fill>
      <patternFill patternType="solid">
        <fgColor indexed="52"/>
        <bgColor indexed="64"/>
      </patternFill>
    </fill>
    <fill>
      <patternFill patternType="solid">
        <fgColor indexed="50"/>
        <bgColor indexed="64"/>
      </patternFill>
    </fill>
    <fill>
      <patternFill patternType="solid">
        <fgColor indexed="44"/>
        <bgColor indexed="64"/>
      </patternFill>
    </fill>
    <fill>
      <patternFill patternType="solid">
        <fgColor indexed="17"/>
        <bgColor indexed="64"/>
      </patternFill>
    </fill>
    <fill>
      <patternFill patternType="solid">
        <fgColor theme="5" tint="0.79998168889431442"/>
        <bgColor indexed="64"/>
      </patternFill>
    </fill>
    <fill>
      <patternFill patternType="solid">
        <fgColor indexed="13"/>
        <bgColor indexed="34"/>
      </patternFill>
    </fill>
    <fill>
      <patternFill patternType="solid">
        <fgColor indexed="27"/>
        <bgColor indexed="41"/>
      </patternFill>
    </fill>
    <fill>
      <patternFill patternType="solid">
        <fgColor indexed="9"/>
        <bgColor indexed="26"/>
      </patternFill>
    </fill>
    <fill>
      <patternFill patternType="solid">
        <fgColor indexed="23"/>
        <bgColor indexed="55"/>
      </patternFill>
    </fill>
    <fill>
      <patternFill patternType="solid">
        <fgColor indexed="26"/>
        <bgColor indexed="9"/>
      </patternFill>
    </fill>
    <fill>
      <patternFill patternType="solid">
        <fgColor indexed="41"/>
        <bgColor indexed="27"/>
      </patternFill>
    </fill>
  </fills>
  <borders count="129">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medium">
        <color indexed="8"/>
      </right>
      <top style="thin">
        <color indexed="8"/>
      </top>
      <bottom style="double">
        <color indexed="8"/>
      </bottom>
      <diagonal/>
    </border>
    <border>
      <left style="medium">
        <color indexed="8"/>
      </left>
      <right/>
      <top style="medium">
        <color indexed="8"/>
      </top>
      <bottom/>
      <diagonal/>
    </border>
    <border>
      <left style="medium">
        <color indexed="8"/>
      </left>
      <right style="medium">
        <color indexed="8"/>
      </right>
      <top style="medium">
        <color indexed="8"/>
      </top>
      <bottom style="thin">
        <color indexed="8"/>
      </bottom>
      <diagonal/>
    </border>
    <border>
      <left/>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diagonal/>
    </border>
    <border>
      <left/>
      <right/>
      <top style="thin">
        <color indexed="8"/>
      </top>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8"/>
      </left>
      <right/>
      <top style="medium">
        <color indexed="8"/>
      </top>
      <bottom style="medium">
        <color indexed="8"/>
      </bottom>
      <diagonal/>
    </border>
    <border>
      <left style="medium">
        <color indexed="8"/>
      </left>
      <right/>
      <top style="medium">
        <color indexed="8"/>
      </top>
      <bottom style="thin">
        <color indexed="8"/>
      </bottom>
      <diagonal/>
    </border>
    <border>
      <left/>
      <right style="thin">
        <color indexed="8"/>
      </right>
      <top style="medium">
        <color indexed="8"/>
      </top>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top/>
      <bottom/>
      <diagonal/>
    </border>
    <border>
      <left style="medium">
        <color indexed="8"/>
      </left>
      <right style="medium">
        <color indexed="8"/>
      </right>
      <top/>
      <bottom style="thin">
        <color indexed="8"/>
      </bottom>
      <diagonal/>
    </border>
    <border>
      <left/>
      <right/>
      <top/>
      <bottom style="thin">
        <color indexed="8"/>
      </bottom>
      <diagonal/>
    </border>
    <border>
      <left style="medium">
        <color indexed="8"/>
      </left>
      <right style="medium">
        <color indexed="8"/>
      </right>
      <top/>
      <bottom/>
      <diagonal/>
    </border>
    <border>
      <left/>
      <right/>
      <top style="thin">
        <color indexed="8"/>
      </top>
      <bottom style="medium">
        <color indexed="8"/>
      </bottom>
      <diagonal/>
    </border>
    <border>
      <left style="medium">
        <color indexed="8"/>
      </left>
      <right style="medium">
        <color indexed="8"/>
      </right>
      <top style="medium">
        <color indexed="8"/>
      </top>
      <bottom style="double">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top/>
      <bottom style="double">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top style="thin">
        <color indexed="8"/>
      </top>
      <bottom style="double">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medium">
        <color indexed="8"/>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s>
  <cellStyleXfs count="5">
    <xf numFmtId="0" fontId="0" fillId="0" borderId="0"/>
    <xf numFmtId="9" fontId="5" fillId="0" borderId="0" applyFont="0" applyFill="0" applyBorder="0" applyAlignment="0" applyProtection="0"/>
    <xf numFmtId="0" fontId="17" fillId="0" borderId="0"/>
    <xf numFmtId="0" fontId="30" fillId="0" borderId="0"/>
    <xf numFmtId="164" fontId="32" fillId="0" borderId="0" applyFont="0" applyFill="0" applyBorder="0" applyAlignment="0" applyProtection="0"/>
  </cellStyleXfs>
  <cellXfs count="737">
    <xf numFmtId="0" fontId="0" fillId="0" borderId="0" xfId="0"/>
    <xf numFmtId="0" fontId="0" fillId="0" borderId="0" xfId="0" applyAlignment="1">
      <alignment vertical="center"/>
    </xf>
    <xf numFmtId="0" fontId="9" fillId="0" borderId="30" xfId="0" applyFont="1" applyBorder="1" applyAlignment="1">
      <alignment horizontal="center" vertical="center" wrapText="1"/>
    </xf>
    <xf numFmtId="0" fontId="10" fillId="0" borderId="0" xfId="0" applyFont="1"/>
    <xf numFmtId="0" fontId="17" fillId="0" borderId="0" xfId="2"/>
    <xf numFmtId="0" fontId="19" fillId="5" borderId="57" xfId="2" applyFont="1" applyFill="1" applyBorder="1" applyAlignment="1">
      <alignment vertical="top" wrapText="1"/>
    </xf>
    <xf numFmtId="0" fontId="14" fillId="5" borderId="40" xfId="2" applyFont="1" applyFill="1" applyBorder="1" applyAlignment="1">
      <alignment horizontal="center" vertical="center" wrapText="1"/>
    </xf>
    <xf numFmtId="0" fontId="20" fillId="5" borderId="40" xfId="2" applyFont="1" applyFill="1" applyBorder="1" applyAlignment="1">
      <alignment vertical="top" wrapText="1"/>
    </xf>
    <xf numFmtId="0" fontId="21" fillId="0" borderId="50" xfId="2" applyFont="1" applyBorder="1" applyAlignment="1">
      <alignment vertical="top" wrapText="1"/>
    </xf>
    <xf numFmtId="49" fontId="20" fillId="0" borderId="46" xfId="2" applyNumberFormat="1" applyFont="1" applyBorder="1" applyAlignment="1">
      <alignment vertical="top" wrapText="1"/>
    </xf>
    <xf numFmtId="49" fontId="21" fillId="0" borderId="46" xfId="2" applyNumberFormat="1" applyFont="1" applyBorder="1" applyAlignment="1">
      <alignment vertical="top" wrapText="1"/>
    </xf>
    <xf numFmtId="49" fontId="21" fillId="0" borderId="49" xfId="2" applyNumberFormat="1" applyFont="1" applyBorder="1" applyAlignment="1">
      <alignment vertical="top" wrapText="1"/>
    </xf>
    <xf numFmtId="0" fontId="21" fillId="0" borderId="31" xfId="2" applyFont="1" applyBorder="1" applyAlignment="1">
      <alignment vertical="top" wrapText="1"/>
    </xf>
    <xf numFmtId="0" fontId="25" fillId="2" borderId="40" xfId="2" applyFont="1" applyFill="1" applyBorder="1" applyAlignment="1">
      <alignment horizontal="center"/>
    </xf>
    <xf numFmtId="49" fontId="17" fillId="0" borderId="2" xfId="2" applyNumberFormat="1" applyBorder="1"/>
    <xf numFmtId="49" fontId="17" fillId="0" borderId="52" xfId="2" applyNumberFormat="1" applyBorder="1"/>
    <xf numFmtId="0" fontId="17" fillId="0" borderId="18" xfId="2" applyBorder="1"/>
    <xf numFmtId="0" fontId="17" fillId="0" borderId="2" xfId="2" applyBorder="1"/>
    <xf numFmtId="0" fontId="17" fillId="0" borderId="1" xfId="2" applyBorder="1"/>
    <xf numFmtId="0" fontId="26" fillId="0" borderId="10" xfId="2" applyFont="1" applyBorder="1" applyAlignment="1">
      <alignment horizontal="left" vertical="center"/>
    </xf>
    <xf numFmtId="0" fontId="26" fillId="0" borderId="10" xfId="2" applyFont="1" applyBorder="1" applyAlignment="1">
      <alignment horizontal="center" vertical="center"/>
    </xf>
    <xf numFmtId="0" fontId="26" fillId="0" borderId="3" xfId="2" applyFont="1" applyBorder="1" applyAlignment="1">
      <alignment horizontal="left" vertical="center"/>
    </xf>
    <xf numFmtId="0" fontId="26" fillId="0" borderId="3" xfId="2" applyFont="1" applyBorder="1" applyAlignment="1">
      <alignment horizontal="center" vertical="center"/>
    </xf>
    <xf numFmtId="0" fontId="26" fillId="0" borderId="6" xfId="2" applyFont="1" applyBorder="1" applyAlignment="1">
      <alignment horizontal="left" vertical="center"/>
    </xf>
    <xf numFmtId="0" fontId="26" fillId="0" borderId="6" xfId="2" applyFont="1" applyBorder="1" applyAlignment="1">
      <alignment horizontal="center" vertical="center"/>
    </xf>
    <xf numFmtId="49" fontId="26" fillId="0" borderId="61" xfId="2" applyNumberFormat="1" applyFont="1" applyBorder="1" applyAlignment="1">
      <alignment horizontal="left" vertical="center" wrapText="1"/>
    </xf>
    <xf numFmtId="0" fontId="26" fillId="0" borderId="15" xfId="2" applyFont="1" applyBorder="1" applyAlignment="1">
      <alignment horizontal="center" vertical="center"/>
    </xf>
    <xf numFmtId="49" fontId="26" fillId="0" borderId="63" xfId="2" applyNumberFormat="1" applyFont="1" applyBorder="1" applyAlignment="1">
      <alignment horizontal="left" vertical="center" wrapText="1"/>
    </xf>
    <xf numFmtId="0" fontId="26" fillId="0" borderId="63" xfId="2" applyFont="1" applyBorder="1" applyAlignment="1">
      <alignment horizontal="center" vertical="center"/>
    </xf>
    <xf numFmtId="49" fontId="26" fillId="0" borderId="10" xfId="2" applyNumberFormat="1" applyFont="1" applyBorder="1" applyAlignment="1">
      <alignment horizontal="left" vertical="center" wrapText="1"/>
    </xf>
    <xf numFmtId="49" fontId="26" fillId="0" borderId="3" xfId="2" applyNumberFormat="1" applyFont="1" applyBorder="1" applyAlignment="1">
      <alignment horizontal="left" vertical="center" wrapText="1"/>
    </xf>
    <xf numFmtId="49" fontId="26" fillId="0" borderId="6" xfId="2" applyNumberFormat="1" applyFont="1" applyBorder="1" applyAlignment="1">
      <alignment horizontal="left" vertical="center" wrapText="1"/>
    </xf>
    <xf numFmtId="0" fontId="26" fillId="0" borderId="10" xfId="2" applyFont="1" applyBorder="1" applyAlignment="1">
      <alignment horizontal="left" vertical="center" wrapText="1"/>
    </xf>
    <xf numFmtId="0" fontId="26" fillId="0" borderId="3" xfId="2" applyFont="1" applyBorder="1" applyAlignment="1">
      <alignment horizontal="left" vertical="center" wrapText="1"/>
    </xf>
    <xf numFmtId="0" fontId="26" fillId="0" borderId="6" xfId="2" applyFont="1" applyBorder="1" applyAlignment="1">
      <alignment horizontal="left" vertical="center" wrapText="1"/>
    </xf>
    <xf numFmtId="49" fontId="26" fillId="8" borderId="10" xfId="2" applyNumberFormat="1" applyFont="1" applyFill="1" applyBorder="1" applyAlignment="1">
      <alignment horizontal="left" vertical="top" wrapText="1"/>
    </xf>
    <xf numFmtId="0" fontId="26" fillId="8" borderId="10" xfId="2" applyFont="1" applyFill="1" applyBorder="1" applyAlignment="1">
      <alignment horizontal="center" vertical="center"/>
    </xf>
    <xf numFmtId="49" fontId="26" fillId="8" borderId="3" xfId="2" applyNumberFormat="1" applyFont="1" applyFill="1" applyBorder="1" applyAlignment="1">
      <alignment horizontal="left" vertical="center" wrapText="1"/>
    </xf>
    <xf numFmtId="0" fontId="26" fillId="8" borderId="3" xfId="2" applyFont="1" applyFill="1" applyBorder="1" applyAlignment="1">
      <alignment horizontal="center" vertical="center"/>
    </xf>
    <xf numFmtId="49" fontId="26" fillId="8" borderId="6" xfId="2" applyNumberFormat="1" applyFont="1" applyFill="1" applyBorder="1" applyAlignment="1">
      <alignment horizontal="left" vertical="center" wrapText="1"/>
    </xf>
    <xf numFmtId="0" fontId="26" fillId="8" borderId="6" xfId="2" applyFont="1" applyFill="1" applyBorder="1" applyAlignment="1">
      <alignment horizontal="center" vertical="center"/>
    </xf>
    <xf numFmtId="2" fontId="18" fillId="0" borderId="0" xfId="2" applyNumberFormat="1" applyFont="1"/>
    <xf numFmtId="0" fontId="25" fillId="2" borderId="42" xfId="2" applyFont="1" applyFill="1" applyBorder="1" applyAlignment="1">
      <alignment horizontal="center"/>
    </xf>
    <xf numFmtId="0" fontId="30" fillId="0" borderId="3" xfId="3" applyBorder="1" applyAlignment="1">
      <alignment horizontal="center"/>
    </xf>
    <xf numFmtId="0" fontId="30" fillId="0" borderId="0" xfId="3" applyAlignment="1">
      <alignment wrapText="1"/>
    </xf>
    <xf numFmtId="0" fontId="30" fillId="0" borderId="3" xfId="3" applyBorder="1"/>
    <xf numFmtId="0" fontId="30" fillId="0" borderId="3" xfId="3" applyBorder="1" applyAlignment="1">
      <alignment wrapText="1"/>
    </xf>
    <xf numFmtId="0" fontId="30" fillId="0" borderId="63" xfId="3" applyBorder="1"/>
    <xf numFmtId="0" fontId="30" fillId="0" borderId="63" xfId="3" applyBorder="1" applyAlignment="1">
      <alignment wrapText="1"/>
    </xf>
    <xf numFmtId="2" fontId="17" fillId="0" borderId="0" xfId="2" applyNumberFormat="1"/>
    <xf numFmtId="0" fontId="2" fillId="0" borderId="0" xfId="2" applyFont="1"/>
    <xf numFmtId="0" fontId="17" fillId="0" borderId="57" xfId="2" applyBorder="1" applyAlignment="1">
      <alignment horizontal="center" vertical="center"/>
    </xf>
    <xf numFmtId="0" fontId="17" fillId="9" borderId="57" xfId="2" applyFill="1" applyBorder="1" applyAlignment="1">
      <alignment horizontal="center" vertical="center"/>
    </xf>
    <xf numFmtId="0" fontId="31" fillId="0" borderId="13" xfId="3" applyFont="1" applyBorder="1" applyAlignment="1">
      <alignment wrapText="1"/>
    </xf>
    <xf numFmtId="0" fontId="30" fillId="0" borderId="41" xfId="3" applyBorder="1" applyAlignment="1">
      <alignment wrapText="1"/>
    </xf>
    <xf numFmtId="0" fontId="30" fillId="0" borderId="64" xfId="3" applyBorder="1" applyAlignment="1">
      <alignment wrapText="1"/>
    </xf>
    <xf numFmtId="9" fontId="30" fillId="0" borderId="0" xfId="1" applyFont="1" applyAlignment="1">
      <alignment wrapText="1"/>
    </xf>
    <xf numFmtId="0" fontId="40" fillId="0" borderId="3" xfId="3" applyFont="1" applyBorder="1" applyAlignment="1">
      <alignment horizontal="right" wrapText="1"/>
    </xf>
    <xf numFmtId="2" fontId="31" fillId="0" borderId="10" xfId="3" applyNumberFormat="1" applyFont="1" applyBorder="1" applyAlignment="1">
      <alignment wrapText="1"/>
    </xf>
    <xf numFmtId="2" fontId="31" fillId="0" borderId="11" xfId="3" applyNumberFormat="1" applyFont="1" applyBorder="1" applyAlignment="1">
      <alignment wrapText="1"/>
    </xf>
    <xf numFmtId="0" fontId="1" fillId="0" borderId="31" xfId="0" applyFont="1" applyBorder="1" applyAlignment="1">
      <alignment horizontal="center" vertical="center" wrapText="1"/>
    </xf>
    <xf numFmtId="0" fontId="0" fillId="0" borderId="0" xfId="0" applyAlignment="1">
      <alignment wrapText="1"/>
    </xf>
    <xf numFmtId="0" fontId="5" fillId="0" borderId="45" xfId="0" applyFont="1" applyBorder="1"/>
    <xf numFmtId="0" fontId="5" fillId="0" borderId="42" xfId="0" applyFont="1" applyBorder="1"/>
    <xf numFmtId="0" fontId="5" fillId="0" borderId="43" xfId="0" applyFont="1" applyBorder="1"/>
    <xf numFmtId="0" fontId="5" fillId="0" borderId="0" xfId="0" applyFont="1"/>
    <xf numFmtId="0" fontId="5" fillId="0" borderId="48" xfId="0" applyFont="1" applyBorder="1"/>
    <xf numFmtId="0" fontId="5" fillId="0" borderId="1" xfId="0" applyFont="1" applyBorder="1"/>
    <xf numFmtId="0" fontId="5" fillId="0" borderId="42" xfId="0" applyFont="1" applyBorder="1" applyAlignment="1">
      <alignment horizontal="left"/>
    </xf>
    <xf numFmtId="0" fontId="5" fillId="0" borderId="47" xfId="0" applyFont="1" applyBorder="1"/>
    <xf numFmtId="0" fontId="41" fillId="0" borderId="0" xfId="0" applyFont="1" applyAlignment="1">
      <alignment wrapText="1"/>
    </xf>
    <xf numFmtId="0" fontId="1" fillId="0" borderId="28" xfId="0" applyFont="1" applyBorder="1" applyAlignment="1">
      <alignment horizontal="center" vertical="center" wrapText="1"/>
    </xf>
    <xf numFmtId="0" fontId="5" fillId="0" borderId="5" xfId="0" applyFont="1" applyBorder="1" applyAlignment="1">
      <alignment vertical="center" wrapText="1"/>
    </xf>
    <xf numFmtId="0" fontId="5" fillId="0" borderId="0" xfId="0" applyFont="1" applyAlignment="1">
      <alignment wrapText="1"/>
    </xf>
    <xf numFmtId="0" fontId="5" fillId="0" borderId="8" xfId="0" applyFont="1" applyBorder="1" applyAlignment="1">
      <alignment horizontal="center" vertical="center" wrapText="1"/>
    </xf>
    <xf numFmtId="0" fontId="46" fillId="12" borderId="71" xfId="0" applyFont="1" applyFill="1" applyBorder="1" applyAlignment="1">
      <alignment horizontal="center" vertical="center"/>
    </xf>
    <xf numFmtId="0" fontId="46" fillId="12" borderId="72" xfId="0" applyFont="1" applyFill="1" applyBorder="1" applyAlignment="1">
      <alignment horizontal="center" vertical="center"/>
    </xf>
    <xf numFmtId="0" fontId="46" fillId="12" borderId="72" xfId="0" applyFont="1" applyFill="1" applyBorder="1" applyAlignment="1">
      <alignment horizontal="center" vertical="center" wrapText="1"/>
    </xf>
    <xf numFmtId="0" fontId="46" fillId="12" borderId="73" xfId="0" applyFont="1" applyFill="1" applyBorder="1" applyAlignment="1">
      <alignment horizontal="center" vertical="center"/>
    </xf>
    <xf numFmtId="0" fontId="17" fillId="0" borderId="71" xfId="2" applyBorder="1"/>
    <xf numFmtId="0" fontId="17" fillId="0" borderId="72" xfId="2" applyBorder="1"/>
    <xf numFmtId="0" fontId="17" fillId="0" borderId="74" xfId="2" applyBorder="1"/>
    <xf numFmtId="0" fontId="0" fillId="13" borderId="80" xfId="0" applyFill="1" applyBorder="1" applyAlignment="1">
      <alignment wrapText="1"/>
    </xf>
    <xf numFmtId="0" fontId="0" fillId="13" borderId="81" xfId="0" applyFill="1" applyBorder="1" applyAlignment="1">
      <alignment horizontal="center" vertical="center"/>
    </xf>
    <xf numFmtId="0" fontId="0" fillId="13" borderId="82" xfId="0" applyFill="1" applyBorder="1" applyAlignment="1">
      <alignment wrapText="1"/>
    </xf>
    <xf numFmtId="0" fontId="0" fillId="13" borderId="83" xfId="0" applyFill="1" applyBorder="1" applyAlignment="1">
      <alignment horizontal="center" vertical="center"/>
    </xf>
    <xf numFmtId="0" fontId="0" fillId="13" borderId="84" xfId="0" applyFill="1" applyBorder="1" applyAlignment="1">
      <alignment wrapText="1"/>
    </xf>
    <xf numFmtId="0" fontId="0" fillId="13" borderId="85" xfId="0" applyFill="1" applyBorder="1" applyAlignment="1">
      <alignment horizontal="center" vertical="center"/>
    </xf>
    <xf numFmtId="0" fontId="0" fillId="13" borderId="87" xfId="0" applyFill="1" applyBorder="1" applyAlignment="1">
      <alignment wrapText="1"/>
    </xf>
    <xf numFmtId="0" fontId="0" fillId="13" borderId="80" xfId="0" applyFill="1" applyBorder="1" applyAlignment="1">
      <alignment horizontal="center" vertical="center"/>
    </xf>
    <xf numFmtId="0" fontId="0" fillId="13" borderId="90" xfId="0" applyFill="1" applyBorder="1" applyAlignment="1">
      <alignment wrapText="1"/>
    </xf>
    <xf numFmtId="0" fontId="0" fillId="13" borderId="82" xfId="0" applyFill="1" applyBorder="1" applyAlignment="1">
      <alignment horizontal="center" vertical="center"/>
    </xf>
    <xf numFmtId="0" fontId="0" fillId="13" borderId="91" xfId="0" applyFill="1" applyBorder="1" applyAlignment="1">
      <alignment wrapText="1"/>
    </xf>
    <xf numFmtId="0" fontId="0" fillId="13" borderId="84" xfId="0" applyFill="1" applyBorder="1" applyAlignment="1">
      <alignment horizontal="center" vertical="center"/>
    </xf>
    <xf numFmtId="0" fontId="0" fillId="13" borderId="93" xfId="0" applyFill="1" applyBorder="1" applyAlignment="1">
      <alignment wrapText="1"/>
    </xf>
    <xf numFmtId="0" fontId="0" fillId="13" borderId="95" xfId="0" applyFill="1" applyBorder="1" applyAlignment="1">
      <alignment wrapText="1"/>
    </xf>
    <xf numFmtId="0" fontId="0" fillId="13" borderId="96" xfId="0" applyFill="1" applyBorder="1" applyAlignment="1">
      <alignment wrapText="1"/>
    </xf>
    <xf numFmtId="0" fontId="0" fillId="13" borderId="99" xfId="0" applyFill="1" applyBorder="1" applyAlignment="1">
      <alignment wrapText="1"/>
    </xf>
    <xf numFmtId="0" fontId="0" fillId="13" borderId="100" xfId="0" applyFill="1" applyBorder="1" applyAlignment="1">
      <alignment horizontal="center" vertical="center"/>
    </xf>
    <xf numFmtId="0" fontId="0" fillId="13" borderId="102" xfId="0" applyFill="1" applyBorder="1" applyAlignment="1">
      <alignment wrapText="1"/>
    </xf>
    <xf numFmtId="0" fontId="0" fillId="13" borderId="103" xfId="0" applyFill="1" applyBorder="1" applyAlignment="1">
      <alignment horizontal="center" vertical="center"/>
    </xf>
    <xf numFmtId="0" fontId="0" fillId="15" borderId="80" xfId="0" applyFill="1" applyBorder="1" applyAlignment="1">
      <alignment wrapText="1"/>
    </xf>
    <xf numFmtId="0" fontId="0" fillId="15" borderId="81" xfId="0" applyFill="1" applyBorder="1" applyAlignment="1">
      <alignment horizontal="center" vertical="center"/>
    </xf>
    <xf numFmtId="0" fontId="0" fillId="15" borderId="82" xfId="0" applyFill="1" applyBorder="1" applyAlignment="1">
      <alignment wrapText="1"/>
    </xf>
    <xf numFmtId="0" fontId="0" fillId="15" borderId="83" xfId="0" applyFill="1" applyBorder="1" applyAlignment="1">
      <alignment horizontal="center" vertical="center"/>
    </xf>
    <xf numFmtId="0" fontId="0" fillId="15" borderId="100" xfId="0" applyFill="1" applyBorder="1" applyAlignment="1">
      <alignment wrapText="1"/>
    </xf>
    <xf numFmtId="0" fontId="0" fillId="15" borderId="105" xfId="0" applyFill="1" applyBorder="1" applyAlignment="1">
      <alignment horizontal="center" vertical="center"/>
    </xf>
    <xf numFmtId="0" fontId="0" fillId="15" borderId="93" xfId="0" applyFill="1" applyBorder="1" applyAlignment="1">
      <alignment wrapText="1"/>
    </xf>
    <xf numFmtId="0" fontId="0" fillId="15" borderId="93" xfId="0" applyFill="1" applyBorder="1" applyAlignment="1">
      <alignment horizontal="center" vertical="center"/>
    </xf>
    <xf numFmtId="0" fontId="0" fillId="15" borderId="95" xfId="0" applyFill="1" applyBorder="1" applyAlignment="1">
      <alignment wrapText="1"/>
    </xf>
    <xf numFmtId="0" fontId="0" fillId="15" borderId="95" xfId="0" applyFill="1" applyBorder="1" applyAlignment="1">
      <alignment horizontal="center" vertical="center"/>
    </xf>
    <xf numFmtId="0" fontId="0" fillId="15" borderId="99" xfId="0" applyFill="1" applyBorder="1" applyAlignment="1">
      <alignment wrapText="1"/>
    </xf>
    <xf numFmtId="0" fontId="0" fillId="15" borderId="99" xfId="0" applyFill="1" applyBorder="1" applyAlignment="1">
      <alignment horizontal="center" vertical="center"/>
    </xf>
    <xf numFmtId="0" fontId="0" fillId="16" borderId="107" xfId="0" applyFill="1" applyBorder="1" applyAlignment="1">
      <alignment wrapText="1"/>
    </xf>
    <xf numFmtId="0" fontId="0" fillId="16" borderId="87" xfId="0" applyFill="1" applyBorder="1" applyAlignment="1">
      <alignment horizontal="center" vertical="center"/>
    </xf>
    <xf numFmtId="0" fontId="0" fillId="16" borderId="108" xfId="0" applyFill="1" applyBorder="1" applyAlignment="1">
      <alignment wrapText="1"/>
    </xf>
    <xf numFmtId="0" fontId="0" fillId="16" borderId="90" xfId="0" applyFill="1" applyBorder="1" applyAlignment="1">
      <alignment horizontal="center" vertical="center"/>
    </xf>
    <xf numFmtId="0" fontId="0" fillId="16" borderId="109" xfId="0" applyFill="1" applyBorder="1" applyAlignment="1">
      <alignment wrapText="1"/>
    </xf>
    <xf numFmtId="0" fontId="0" fillId="16" borderId="110" xfId="0" applyFill="1" applyBorder="1" applyAlignment="1">
      <alignment horizontal="center" vertical="center"/>
    </xf>
    <xf numFmtId="0" fontId="0" fillId="16" borderId="80" xfId="0" applyFill="1" applyBorder="1" applyAlignment="1">
      <alignment wrapText="1"/>
    </xf>
    <xf numFmtId="0" fontId="0" fillId="16" borderId="81" xfId="0" applyFill="1" applyBorder="1" applyAlignment="1">
      <alignment horizontal="center" vertical="center"/>
    </xf>
    <xf numFmtId="0" fontId="0" fillId="16" borderId="102" xfId="0" applyFill="1" applyBorder="1" applyAlignment="1">
      <alignment wrapText="1"/>
    </xf>
    <xf numFmtId="0" fontId="0" fillId="16" borderId="0" xfId="0" applyFill="1" applyAlignment="1">
      <alignment horizontal="center" vertical="center"/>
    </xf>
    <xf numFmtId="0" fontId="0" fillId="16" borderId="100" xfId="0" applyFill="1" applyBorder="1" applyAlignment="1">
      <alignment wrapText="1"/>
    </xf>
    <xf numFmtId="0" fontId="0" fillId="16" borderId="105" xfId="0" applyFill="1" applyBorder="1" applyAlignment="1">
      <alignment horizontal="center" vertical="center"/>
    </xf>
    <xf numFmtId="0" fontId="0" fillId="16" borderId="103" xfId="0" applyFill="1" applyBorder="1" applyAlignment="1">
      <alignment horizontal="center" vertical="center"/>
    </xf>
    <xf numFmtId="0" fontId="0" fillId="16" borderId="78" xfId="0" applyFill="1" applyBorder="1" applyAlignment="1">
      <alignment wrapText="1"/>
    </xf>
    <xf numFmtId="0" fontId="0" fillId="16" borderId="115" xfId="0" applyFill="1" applyBorder="1" applyAlignment="1">
      <alignment horizontal="center" vertical="center"/>
    </xf>
    <xf numFmtId="49" fontId="30" fillId="11" borderId="0" xfId="3" applyNumberFormat="1" applyFill="1" applyAlignment="1">
      <alignment wrapText="1"/>
    </xf>
    <xf numFmtId="0" fontId="0" fillId="0" borderId="107" xfId="3" applyFont="1" applyBorder="1"/>
    <xf numFmtId="0" fontId="0" fillId="0" borderId="116" xfId="3" applyFont="1" applyBorder="1"/>
    <xf numFmtId="0" fontId="0" fillId="0" borderId="117" xfId="3" applyFont="1" applyBorder="1"/>
    <xf numFmtId="0" fontId="50" fillId="0" borderId="109" xfId="3" applyFont="1" applyBorder="1"/>
    <xf numFmtId="0" fontId="50" fillId="0" borderId="118" xfId="3" applyFont="1" applyBorder="1"/>
    <xf numFmtId="0" fontId="50" fillId="0" borderId="119" xfId="3" applyFont="1" applyBorder="1"/>
    <xf numFmtId="0" fontId="0" fillId="0" borderId="71" xfId="3" applyFont="1" applyBorder="1"/>
    <xf numFmtId="0" fontId="30" fillId="0" borderId="72" xfId="3" applyBorder="1"/>
    <xf numFmtId="0" fontId="50" fillId="0" borderId="72" xfId="3" applyFont="1" applyBorder="1"/>
    <xf numFmtId="0" fontId="50" fillId="0" borderId="74" xfId="3" applyFont="1" applyBorder="1"/>
    <xf numFmtId="0" fontId="0" fillId="0" borderId="108" xfId="3" applyFont="1" applyBorder="1" applyAlignment="1">
      <alignment horizontal="center" vertical="center"/>
    </xf>
    <xf numFmtId="0" fontId="30" fillId="0" borderId="120" xfId="3" applyBorder="1" applyAlignment="1">
      <alignment wrapText="1"/>
    </xf>
    <xf numFmtId="0" fontId="0" fillId="0" borderId="120" xfId="3" applyFont="1" applyBorder="1" applyAlignment="1">
      <alignment horizontal="center" vertical="center"/>
    </xf>
    <xf numFmtId="0" fontId="0" fillId="0" borderId="121" xfId="3" applyFont="1" applyBorder="1" applyAlignment="1">
      <alignment horizontal="center" vertical="center"/>
    </xf>
    <xf numFmtId="0" fontId="0" fillId="0" borderId="108" xfId="3" applyFont="1" applyBorder="1" applyAlignment="1">
      <alignment horizontal="center" vertical="center" wrapText="1"/>
    </xf>
    <xf numFmtId="0" fontId="0" fillId="0" borderId="120" xfId="3" applyFont="1" applyBorder="1" applyAlignment="1">
      <alignment horizontal="center" vertical="center" wrapText="1"/>
    </xf>
    <xf numFmtId="0" fontId="0" fillId="0" borderId="121" xfId="3"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1" fillId="0" borderId="28" xfId="0" applyFont="1" applyBorder="1" applyAlignment="1">
      <alignment vertical="center" wrapText="1"/>
    </xf>
    <xf numFmtId="0" fontId="5" fillId="0" borderId="28" xfId="0" applyFont="1" applyBorder="1" applyAlignment="1">
      <alignment vertical="center" wrapText="1"/>
    </xf>
    <xf numFmtId="0" fontId="5" fillId="0" borderId="3" xfId="0" applyFont="1" applyBorder="1" applyAlignment="1">
      <alignment vertical="center" wrapText="1"/>
    </xf>
    <xf numFmtId="0" fontId="12" fillId="0" borderId="3" xfId="0" applyFont="1" applyBorder="1" applyAlignment="1">
      <alignment vertical="center" wrapText="1"/>
    </xf>
    <xf numFmtId="0" fontId="5" fillId="0" borderId="42" xfId="0" applyFont="1" applyBorder="1" applyAlignment="1">
      <alignment horizontal="center"/>
    </xf>
    <xf numFmtId="0" fontId="5" fillId="0" borderId="13"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vertical="center" wrapText="1"/>
    </xf>
    <xf numFmtId="0" fontId="5" fillId="0" borderId="27" xfId="0" applyFont="1" applyBorder="1" applyAlignment="1">
      <alignment vertical="center" wrapText="1"/>
    </xf>
    <xf numFmtId="0" fontId="5" fillId="0" borderId="11" xfId="0" applyFont="1" applyBorder="1" applyAlignment="1">
      <alignment vertical="center" wrapText="1"/>
    </xf>
    <xf numFmtId="0" fontId="5" fillId="0" borderId="10" xfId="0" applyFont="1" applyBorder="1" applyAlignment="1">
      <alignment vertical="center" wrapText="1"/>
    </xf>
    <xf numFmtId="0" fontId="5" fillId="0" borderId="68" xfId="0" applyFont="1" applyBorder="1" applyAlignment="1">
      <alignment horizontal="center" vertical="center" wrapText="1"/>
    </xf>
    <xf numFmtId="0" fontId="5" fillId="0" borderId="65" xfId="0" applyFont="1" applyBorder="1" applyAlignment="1">
      <alignment horizontal="center" vertical="center" wrapText="1"/>
    </xf>
    <xf numFmtId="0" fontId="13" fillId="0" borderId="29" xfId="0" applyFont="1" applyBorder="1" applyAlignment="1">
      <alignment horizontal="center" vertical="center"/>
    </xf>
    <xf numFmtId="0" fontId="12" fillId="0" borderId="28" xfId="0" applyFont="1" applyBorder="1" applyAlignment="1">
      <alignment horizontal="left" vertical="center" wrapTex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49" fontId="11" fillId="0" borderId="28" xfId="0" applyNumberFormat="1" applyFont="1" applyBorder="1" applyAlignment="1">
      <alignment horizontal="center" vertical="center"/>
    </xf>
    <xf numFmtId="49" fontId="11" fillId="0" borderId="29" xfId="0" applyNumberFormat="1" applyFont="1" applyBorder="1" applyAlignment="1">
      <alignment horizontal="center" vertical="center"/>
    </xf>
    <xf numFmtId="0" fontId="12" fillId="0" borderId="29" xfId="0" applyFont="1" applyBorder="1" applyAlignment="1">
      <alignment horizontal="center" vertical="center" wrapText="1"/>
    </xf>
    <xf numFmtId="0" fontId="12" fillId="0" borderId="13" xfId="0" applyFont="1" applyBorder="1" applyAlignment="1">
      <alignment vertical="center" wrapText="1"/>
    </xf>
    <xf numFmtId="0" fontId="12" fillId="0" borderId="10" xfId="0" applyFont="1" applyBorder="1" applyAlignment="1">
      <alignment vertical="center" wrapText="1"/>
    </xf>
    <xf numFmtId="0" fontId="12" fillId="0" borderId="8" xfId="0" applyFont="1" applyBorder="1" applyAlignment="1">
      <alignment vertical="center" wrapText="1"/>
    </xf>
    <xf numFmtId="0" fontId="12" fillId="0" borderId="5" xfId="0" applyFont="1" applyBorder="1" applyAlignment="1">
      <alignment vertical="center" wrapText="1"/>
    </xf>
    <xf numFmtId="0" fontId="12" fillId="0" borderId="28" xfId="0" applyFont="1" applyBorder="1" applyAlignment="1">
      <alignment vertical="center" wrapText="1"/>
    </xf>
    <xf numFmtId="0" fontId="12" fillId="0" borderId="11" xfId="0" applyFont="1" applyBorder="1" applyAlignment="1">
      <alignment vertical="center" wrapText="1"/>
    </xf>
    <xf numFmtId="0" fontId="11" fillId="0" borderId="9" xfId="0" applyFont="1" applyBorder="1" applyAlignment="1">
      <alignment horizontal="left" vertical="center"/>
    </xf>
    <xf numFmtId="0" fontId="35" fillId="0" borderId="6" xfId="0" applyFont="1" applyBorder="1" applyAlignment="1">
      <alignment horizontal="left" vertical="center"/>
    </xf>
    <xf numFmtId="0" fontId="12" fillId="0" borderId="6" xfId="0" applyFont="1" applyBorder="1"/>
    <xf numFmtId="0" fontId="12" fillId="0" borderId="7" xfId="0" applyFont="1" applyBorder="1"/>
    <xf numFmtId="0" fontId="12" fillId="0" borderId="27" xfId="0" applyFont="1" applyBorder="1" applyAlignment="1">
      <alignment vertical="center" wrapText="1"/>
    </xf>
    <xf numFmtId="0" fontId="12" fillId="0" borderId="29" xfId="0" applyFont="1" applyBorder="1"/>
    <xf numFmtId="0" fontId="12" fillId="0" borderId="29" xfId="0" applyFont="1" applyBorder="1" applyAlignment="1">
      <alignment vertical="center" wrapText="1"/>
    </xf>
    <xf numFmtId="0" fontId="5" fillId="0" borderId="9" xfId="0" applyFont="1" applyBorder="1" applyAlignment="1">
      <alignment horizontal="center" vertical="center" wrapText="1"/>
    </xf>
    <xf numFmtId="0" fontId="5" fillId="0" borderId="7" xfId="0" applyFont="1" applyBorder="1" applyAlignment="1">
      <alignment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xf>
    <xf numFmtId="0" fontId="0" fillId="0" borderId="3" xfId="0" applyBorder="1" applyAlignment="1">
      <alignment horizontal="left" vertical="center"/>
    </xf>
    <xf numFmtId="0" fontId="0" fillId="0" borderId="1" xfId="0" applyBorder="1"/>
    <xf numFmtId="0" fontId="0" fillId="0" borderId="0" xfId="0" applyAlignment="1">
      <alignment horizontal="left"/>
    </xf>
    <xf numFmtId="0" fontId="0" fillId="0" borderId="0" xfId="0" applyAlignment="1">
      <alignment horizontal="center"/>
    </xf>
    <xf numFmtId="0" fontId="0" fillId="0" borderId="22" xfId="0" applyBorder="1"/>
    <xf numFmtId="0" fontId="0" fillId="0" borderId="0" xfId="0" quotePrefix="1"/>
    <xf numFmtId="0" fontId="52" fillId="0" borderId="44" xfId="0" applyFont="1" applyBorder="1" applyAlignment="1">
      <alignment horizontal="center" vertical="center" wrapText="1"/>
    </xf>
    <xf numFmtId="0" fontId="62" fillId="0" borderId="49" xfId="0" applyFont="1" applyBorder="1" applyAlignment="1">
      <alignment horizontal="center" vertical="center" wrapText="1"/>
    </xf>
    <xf numFmtId="0" fontId="55" fillId="0" borderId="0" xfId="0" applyFont="1"/>
    <xf numFmtId="0" fontId="42" fillId="0" borderId="41" xfId="0" applyFont="1" applyBorder="1"/>
    <xf numFmtId="0" fontId="42" fillId="0" borderId="39" xfId="0" applyFont="1" applyBorder="1"/>
    <xf numFmtId="0" fontId="42" fillId="0" borderId="0" xfId="0" applyFont="1"/>
    <xf numFmtId="0" fontId="42" fillId="0" borderId="67" xfId="0" applyFont="1" applyBorder="1"/>
    <xf numFmtId="0" fontId="35" fillId="0" borderId="3" xfId="0" applyFont="1" applyBorder="1" applyAlignment="1">
      <alignment horizontal="center" vertical="center"/>
    </xf>
    <xf numFmtId="0" fontId="53" fillId="0" borderId="19" xfId="0" applyFont="1" applyBorder="1" applyAlignment="1">
      <alignment vertical="center" wrapText="1"/>
    </xf>
    <xf numFmtId="0" fontId="0" fillId="0" borderId="20" xfId="0" applyBorder="1" applyAlignment="1">
      <alignment horizontal="center"/>
    </xf>
    <xf numFmtId="0" fontId="55" fillId="0" borderId="20" xfId="0" applyFont="1" applyBorder="1" applyAlignment="1">
      <alignment horizontal="center"/>
    </xf>
    <xf numFmtId="0" fontId="55" fillId="0" borderId="20" xfId="0" applyFont="1" applyBorder="1"/>
    <xf numFmtId="0" fontId="55" fillId="10" borderId="20" xfId="0" applyFont="1" applyFill="1" applyBorder="1"/>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vertical="center"/>
    </xf>
    <xf numFmtId="0" fontId="0" fillId="0" borderId="5" xfId="0" applyBorder="1" applyAlignment="1">
      <alignment vertical="center"/>
    </xf>
    <xf numFmtId="0" fontId="35" fillId="0" borderId="8" xfId="0" applyFont="1" applyBorder="1" applyAlignment="1">
      <alignment horizontal="left" vertical="center"/>
    </xf>
    <xf numFmtId="0" fontId="0" fillId="0" borderId="5" xfId="0" applyBorder="1" applyAlignment="1">
      <alignment horizontal="left" vertical="center"/>
    </xf>
    <xf numFmtId="0" fontId="35" fillId="0" borderId="4" xfId="0" applyFont="1" applyBorder="1" applyAlignment="1">
      <alignment vertical="center" wrapText="1"/>
    </xf>
    <xf numFmtId="0" fontId="54" fillId="0" borderId="27" xfId="0" applyFont="1" applyBorder="1" applyAlignment="1">
      <alignment horizontal="center" vertical="center"/>
    </xf>
    <xf numFmtId="0" fontId="54" fillId="0" borderId="28" xfId="0" applyFont="1" applyBorder="1" applyAlignment="1">
      <alignment horizontal="center" vertical="center"/>
    </xf>
    <xf numFmtId="0" fontId="54" fillId="0" borderId="28" xfId="0" applyFont="1" applyBorder="1"/>
    <xf numFmtId="0" fontId="54" fillId="10" borderId="28" xfId="0" applyFont="1" applyFill="1" applyBorder="1"/>
    <xf numFmtId="0" fontId="56" fillId="10" borderId="28" xfId="0" applyFont="1" applyFill="1" applyBorder="1"/>
    <xf numFmtId="0" fontId="52" fillId="0" borderId="27" xfId="0" applyFont="1" applyBorder="1" applyAlignment="1">
      <alignment horizontal="center" vertical="center" wrapText="1"/>
    </xf>
    <xf numFmtId="0" fontId="52" fillId="0" borderId="28" xfId="0" applyFont="1" applyBorder="1" applyAlignment="1">
      <alignment horizontal="center" vertical="center" wrapText="1"/>
    </xf>
    <xf numFmtId="0" fontId="54" fillId="10" borderId="28" xfId="0" applyFont="1" applyFill="1" applyBorder="1" applyAlignment="1">
      <alignment horizontal="center" vertical="center"/>
    </xf>
    <xf numFmtId="0" fontId="57" fillId="0" borderId="27" xfId="0" applyFont="1" applyBorder="1" applyAlignment="1">
      <alignment horizontal="left" vertical="center" wrapText="1"/>
    </xf>
    <xf numFmtId="0" fontId="57" fillId="0" borderId="28" xfId="0" applyFont="1" applyBorder="1" applyAlignment="1">
      <alignment horizontal="left" vertical="center" wrapText="1"/>
    </xf>
    <xf numFmtId="0" fontId="35" fillId="0" borderId="28" xfId="0" applyFont="1" applyBorder="1" applyAlignment="1">
      <alignment horizontal="left" vertical="center" wrapText="1"/>
    </xf>
    <xf numFmtId="0" fontId="35" fillId="0" borderId="28" xfId="0" applyFont="1" applyBorder="1" applyAlignment="1">
      <alignment wrapText="1"/>
    </xf>
    <xf numFmtId="0" fontId="35" fillId="0" borderId="28" xfId="0" applyFont="1" applyBorder="1" applyAlignment="1">
      <alignment vertical="center"/>
    </xf>
    <xf numFmtId="0" fontId="35" fillId="0" borderId="28" xfId="0" applyFont="1" applyBorder="1" applyAlignment="1">
      <alignment vertical="center" wrapText="1"/>
    </xf>
    <xf numFmtId="0" fontId="35" fillId="10" borderId="28" xfId="0" applyFont="1" applyFill="1" applyBorder="1"/>
    <xf numFmtId="0" fontId="53" fillId="0" borderId="27" xfId="0" applyFont="1" applyBorder="1" applyAlignment="1">
      <alignment horizontal="center" vertical="center" wrapText="1"/>
    </xf>
    <xf numFmtId="0" fontId="53" fillId="0" borderId="28" xfId="0" applyFont="1" applyBorder="1" applyAlignment="1">
      <alignment horizontal="center" vertical="center" wrapText="1"/>
    </xf>
    <xf numFmtId="0" fontId="35" fillId="0" borderId="28" xfId="0" applyFont="1" applyBorder="1" applyAlignment="1">
      <alignment horizontal="center" vertical="center"/>
    </xf>
    <xf numFmtId="0" fontId="35" fillId="0" borderId="28" xfId="0" applyFont="1" applyBorder="1" applyAlignment="1">
      <alignment horizontal="center" vertical="center" wrapText="1"/>
    </xf>
    <xf numFmtId="0" fontId="35" fillId="10" borderId="28" xfId="0" applyFont="1" applyFill="1" applyBorder="1" applyAlignment="1">
      <alignment horizontal="center" vertical="center"/>
    </xf>
    <xf numFmtId="49" fontId="35" fillId="0" borderId="28" xfId="0" applyNumberFormat="1" applyFont="1" applyBorder="1" applyAlignment="1">
      <alignment horizontal="center" vertical="center"/>
    </xf>
    <xf numFmtId="0" fontId="56" fillId="10" borderId="125" xfId="0" applyFont="1" applyFill="1" applyBorder="1"/>
    <xf numFmtId="0" fontId="54" fillId="10" borderId="125" xfId="0" applyFont="1" applyFill="1" applyBorder="1" applyAlignment="1">
      <alignment horizontal="center" vertical="center"/>
    </xf>
    <xf numFmtId="0" fontId="35" fillId="10" borderId="125" xfId="0" applyFont="1" applyFill="1" applyBorder="1"/>
    <xf numFmtId="0" fontId="35" fillId="10" borderId="125" xfId="0" applyFont="1" applyFill="1" applyBorder="1" applyAlignment="1">
      <alignment horizontal="center" vertical="center"/>
    </xf>
    <xf numFmtId="0" fontId="55" fillId="10" borderId="128" xfId="0" applyFont="1" applyFill="1" applyBorder="1"/>
    <xf numFmtId="0" fontId="0" fillId="0" borderId="8"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126" xfId="0" applyBorder="1" applyAlignment="1">
      <alignment horizontal="left" vertical="center"/>
    </xf>
    <xf numFmtId="49" fontId="35" fillId="10" borderId="28" xfId="0" applyNumberFormat="1" applyFont="1" applyFill="1" applyBorder="1" applyAlignment="1">
      <alignment horizontal="center" vertical="center"/>
    </xf>
    <xf numFmtId="49" fontId="35" fillId="10" borderId="125" xfId="0" applyNumberFormat="1" applyFont="1" applyFill="1" applyBorder="1" applyAlignment="1">
      <alignment horizontal="center" vertical="center"/>
    </xf>
    <xf numFmtId="0" fontId="5" fillId="0" borderId="0" xfId="0" applyFont="1" applyAlignment="1">
      <alignment vertical="center" wrapText="1"/>
    </xf>
    <xf numFmtId="0" fontId="0" fillId="0" borderId="0" xfId="0" applyAlignment="1">
      <alignment vertical="center" wrapText="1"/>
    </xf>
    <xf numFmtId="0" fontId="5" fillId="0" borderId="6" xfId="0" applyFont="1" applyBorder="1" applyAlignment="1">
      <alignment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vertical="center" wrapText="1"/>
    </xf>
    <xf numFmtId="9" fontId="0" fillId="0" borderId="11" xfId="0" applyNumberFormat="1" applyBorder="1" applyAlignment="1">
      <alignment horizontal="center" vertical="center" wrapText="1"/>
    </xf>
    <xf numFmtId="9" fontId="0" fillId="0" borderId="26" xfId="0" applyNumberFormat="1" applyBorder="1" applyAlignment="1">
      <alignment horizontal="center" vertical="center" wrapText="1"/>
    </xf>
    <xf numFmtId="0" fontId="35" fillId="0" borderId="13" xfId="0" applyFont="1" applyBorder="1" applyAlignment="1">
      <alignment horizontal="center" vertical="center" wrapText="1"/>
    </xf>
    <xf numFmtId="0" fontId="35" fillId="0" borderId="26" xfId="0" applyFont="1" applyBorder="1" applyAlignment="1">
      <alignment vertical="center" wrapText="1"/>
    </xf>
    <xf numFmtId="0" fontId="0" fillId="0" borderId="11" xfId="0" applyBorder="1" applyAlignment="1">
      <alignment vertical="center" wrapText="1"/>
    </xf>
    <xf numFmtId="0" fontId="0" fillId="0" borderId="3" xfId="0" applyBorder="1" applyAlignment="1">
      <alignment vertical="center" wrapText="1"/>
    </xf>
    <xf numFmtId="9" fontId="0" fillId="0" borderId="5" xfId="0" applyNumberFormat="1" applyBorder="1" applyAlignment="1">
      <alignment horizontal="center" vertical="center" wrapText="1"/>
    </xf>
    <xf numFmtId="9" fontId="0" fillId="0" borderId="4" xfId="0" applyNumberFormat="1" applyBorder="1" applyAlignment="1">
      <alignment horizontal="center" vertical="center" wrapText="1"/>
    </xf>
    <xf numFmtId="0" fontId="35" fillId="0" borderId="8"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9" fontId="0" fillId="0" borderId="7" xfId="0" applyNumberFormat="1" applyBorder="1" applyAlignment="1">
      <alignment horizontal="center" vertical="center" wrapText="1"/>
    </xf>
    <xf numFmtId="9" fontId="0" fillId="0" borderId="12" xfId="0" applyNumberFormat="1" applyBorder="1" applyAlignment="1">
      <alignment horizontal="center" vertical="center" wrapText="1"/>
    </xf>
    <xf numFmtId="0" fontId="35" fillId="0" borderId="9" xfId="0" applyFont="1" applyBorder="1" applyAlignment="1">
      <alignment horizontal="center" vertical="center" wrapText="1"/>
    </xf>
    <xf numFmtId="0" fontId="35" fillId="0" borderId="12" xfId="0" applyFont="1" applyBorder="1" applyAlignment="1">
      <alignment vertical="center" wrapText="1"/>
    </xf>
    <xf numFmtId="0" fontId="0" fillId="0" borderId="7" xfId="0" applyBorder="1" applyAlignment="1">
      <alignment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2" borderId="39" xfId="0" applyFont="1" applyFill="1" applyBorder="1"/>
    <xf numFmtId="0" fontId="1" fillId="0" borderId="67" xfId="0" applyFont="1" applyBorder="1"/>
    <xf numFmtId="0" fontId="1" fillId="0" borderId="41" xfId="0" applyFont="1" applyBorder="1"/>
    <xf numFmtId="0" fontId="5" fillId="0" borderId="66" xfId="0" applyFont="1" applyBorder="1" applyAlignment="1">
      <alignment horizontal="center" vertical="center" wrapText="1"/>
    </xf>
    <xf numFmtId="0" fontId="1" fillId="0" borderId="41" xfId="0" applyFont="1" applyBorder="1" applyAlignment="1">
      <alignment horizontal="left"/>
    </xf>
    <xf numFmtId="0" fontId="1" fillId="0" borderId="58" xfId="0" applyFont="1" applyBorder="1" applyAlignment="1">
      <alignment horizontal="left"/>
    </xf>
    <xf numFmtId="0" fontId="5" fillId="0" borderId="26" xfId="0" applyFont="1" applyBorder="1" applyAlignment="1">
      <alignment horizontal="right" vertical="center" wrapText="1"/>
    </xf>
    <xf numFmtId="0" fontId="5" fillId="0" borderId="4" xfId="0" applyFont="1" applyBorder="1" applyAlignment="1">
      <alignment horizontal="right" vertical="center" wrapText="1"/>
    </xf>
    <xf numFmtId="0" fontId="5" fillId="0" borderId="12" xfId="0" applyFont="1" applyBorder="1" applyAlignment="1">
      <alignment horizontal="right" vertical="center" wrapText="1"/>
    </xf>
    <xf numFmtId="0" fontId="1" fillId="0" borderId="39" xfId="0" applyFont="1" applyBorder="1" applyAlignment="1">
      <alignment horizontal="left"/>
    </xf>
    <xf numFmtId="0" fontId="1" fillId="0" borderId="57" xfId="0" applyFont="1" applyBorder="1" applyAlignment="1">
      <alignment horizontal="left"/>
    </xf>
    <xf numFmtId="0" fontId="12" fillId="0" borderId="2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0" xfId="0" applyFont="1" applyAlignment="1">
      <alignment horizontal="center" vertical="center"/>
    </xf>
    <xf numFmtId="0" fontId="0" fillId="0" borderId="64" xfId="0" applyBorder="1" applyAlignment="1">
      <alignment horizontal="left"/>
    </xf>
    <xf numFmtId="0" fontId="0" fillId="0" borderId="67" xfId="0" applyBorder="1" applyAlignment="1">
      <alignment horizontal="left"/>
    </xf>
    <xf numFmtId="0" fontId="0" fillId="2" borderId="1" xfId="0" applyFill="1" applyBorder="1"/>
    <xf numFmtId="0" fontId="0" fillId="0" borderId="2" xfId="0" applyBorder="1"/>
    <xf numFmtId="0" fontId="0" fillId="2" borderId="2" xfId="0" applyFill="1" applyBorder="1"/>
    <xf numFmtId="0" fontId="0" fillId="0" borderId="52" xfId="0" applyBorder="1"/>
    <xf numFmtId="0" fontId="0" fillId="2" borderId="18" xfId="0" applyFill="1" applyBorder="1"/>
    <xf numFmtId="3" fontId="0" fillId="0" borderId="1" xfId="0" applyNumberFormat="1" applyBorder="1"/>
    <xf numFmtId="0" fontId="0" fillId="2" borderId="51" xfId="0" applyFill="1" applyBorder="1"/>
    <xf numFmtId="0" fontId="0" fillId="0" borderId="57" xfId="0" applyBorder="1"/>
    <xf numFmtId="0" fontId="0" fillId="0" borderId="3" xfId="0" applyBorder="1"/>
    <xf numFmtId="0" fontId="0" fillId="0" borderId="5" xfId="0" applyBorder="1"/>
    <xf numFmtId="0" fontId="35" fillId="0" borderId="5" xfId="0" applyFont="1" applyBorder="1"/>
    <xf numFmtId="0" fontId="66" fillId="0" borderId="0" xfId="0" applyFont="1"/>
    <xf numFmtId="0" fontId="0" fillId="0" borderId="6" xfId="0" applyBorder="1"/>
    <xf numFmtId="0" fontId="0" fillId="0" borderId="7" xfId="0" applyBorder="1"/>
    <xf numFmtId="0" fontId="35" fillId="0" borderId="7" xfId="0" applyFont="1" applyBorder="1"/>
    <xf numFmtId="0" fontId="35" fillId="0" borderId="8" xfId="0" applyFont="1" applyBorder="1"/>
    <xf numFmtId="0" fontId="35" fillId="0" borderId="9" xfId="0" applyFont="1" applyBorder="1"/>
    <xf numFmtId="0" fontId="15" fillId="0" borderId="55" xfId="0" applyFont="1" applyBorder="1" applyAlignment="1">
      <alignment horizontal="left" vertical="top" wrapText="1"/>
    </xf>
    <xf numFmtId="0" fontId="15" fillId="0" borderId="56" xfId="0" applyFont="1" applyBorder="1" applyAlignment="1">
      <alignment horizontal="left" vertical="top" wrapText="1"/>
    </xf>
    <xf numFmtId="0" fontId="15" fillId="0" borderId="21" xfId="0" applyFont="1" applyBorder="1" applyAlignment="1">
      <alignment horizontal="left" vertical="top" wrapText="1"/>
    </xf>
    <xf numFmtId="0" fontId="20" fillId="0" borderId="3" xfId="0" applyFont="1" applyBorder="1" applyAlignment="1">
      <alignment horizontal="left" vertical="center" wrapText="1" indent="1"/>
    </xf>
    <xf numFmtId="0" fontId="20" fillId="0" borderId="6" xfId="0" applyFont="1" applyBorder="1" applyAlignment="1">
      <alignment horizontal="left" vertical="center" wrapText="1" inden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3" xfId="0" applyFont="1" applyBorder="1" applyAlignment="1">
      <alignment horizontal="center"/>
    </xf>
    <xf numFmtId="0" fontId="20" fillId="0" borderId="126" xfId="0" applyFont="1" applyBorder="1" applyAlignment="1">
      <alignment horizontal="center"/>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20" fillId="0" borderId="10" xfId="0" applyFont="1" applyBorder="1" applyAlignment="1">
      <alignment horizontal="left" vertical="center" wrapText="1" inden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0" fillId="0" borderId="8" xfId="0" applyBorder="1" applyAlignment="1">
      <alignment horizontal="left"/>
    </xf>
    <xf numFmtId="0" fontId="0" fillId="0" borderId="3" xfId="0" applyBorder="1" applyAlignment="1">
      <alignment horizontal="left"/>
    </xf>
    <xf numFmtId="0" fontId="2" fillId="2" borderId="39"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left"/>
    </xf>
    <xf numFmtId="0" fontId="0" fillId="0" borderId="6" xfId="0" applyBorder="1" applyAlignment="1">
      <alignment horizontal="left"/>
    </xf>
    <xf numFmtId="0" fontId="0" fillId="0" borderId="0" xfId="0" applyAlignment="1">
      <alignment horizontal="center"/>
    </xf>
    <xf numFmtId="0" fontId="0" fillId="2" borderId="18" xfId="0" applyFill="1" applyBorder="1" applyAlignment="1">
      <alignment horizontal="left"/>
    </xf>
    <xf numFmtId="0" fontId="0" fillId="2" borderId="2" xfId="0" applyFill="1" applyBorder="1" applyAlignment="1">
      <alignment horizontal="left"/>
    </xf>
    <xf numFmtId="0" fontId="0" fillId="2" borderId="39" xfId="0" applyFill="1" applyBorder="1" applyAlignment="1">
      <alignment horizontal="left"/>
    </xf>
    <xf numFmtId="0" fontId="0" fillId="2" borderId="42" xfId="0" applyFill="1" applyBorder="1" applyAlignment="1">
      <alignment horizontal="left"/>
    </xf>
    <xf numFmtId="0" fontId="0" fillId="2" borderId="51" xfId="0" applyFill="1" applyBorder="1" applyAlignment="1">
      <alignment horizontal="left"/>
    </xf>
    <xf numFmtId="0" fontId="0" fillId="0" borderId="52" xfId="0" applyBorder="1" applyAlignment="1">
      <alignment horizontal="center" wrapText="1"/>
    </xf>
    <xf numFmtId="0" fontId="0" fillId="0" borderId="40" xfId="0" applyBorder="1" applyAlignment="1">
      <alignment horizontal="center" wrapText="1"/>
    </xf>
    <xf numFmtId="0" fontId="0" fillId="2" borderId="52" xfId="0" applyFill="1" applyBorder="1" applyAlignment="1">
      <alignment horizontal="left"/>
    </xf>
    <xf numFmtId="0" fontId="35" fillId="2" borderId="18" xfId="0" applyFont="1" applyFill="1" applyBorder="1" applyAlignment="1">
      <alignment horizontal="left"/>
    </xf>
    <xf numFmtId="0" fontId="35" fillId="2" borderId="2" xfId="0" applyFont="1" applyFill="1" applyBorder="1" applyAlignment="1">
      <alignment horizontal="left"/>
    </xf>
    <xf numFmtId="0" fontId="35" fillId="2" borderId="52" xfId="0" applyFont="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3" xfId="0" applyBorder="1" applyAlignment="1">
      <alignment horizontal="center" wrapText="1"/>
    </xf>
    <xf numFmtId="0" fontId="0" fillId="0" borderId="5" xfId="0" applyBorder="1" applyAlignment="1">
      <alignment horizontal="center" wrapText="1"/>
    </xf>
    <xf numFmtId="0" fontId="63" fillId="0" borderId="32" xfId="0" applyFont="1" applyBorder="1" applyAlignment="1">
      <alignment horizontal="center" vertical="center"/>
    </xf>
    <xf numFmtId="0" fontId="63" fillId="0" borderId="43" xfId="0" applyFont="1" applyBorder="1" applyAlignment="1">
      <alignment horizontal="center" vertical="center"/>
    </xf>
    <xf numFmtId="0" fontId="63" fillId="0" borderId="44" xfId="0" applyFont="1" applyBorder="1" applyAlignment="1">
      <alignment horizontal="center" vertical="center"/>
    </xf>
    <xf numFmtId="0" fontId="63" fillId="0" borderId="45" xfId="0" applyFont="1" applyBorder="1" applyAlignment="1">
      <alignment horizontal="center" vertical="center"/>
    </xf>
    <xf numFmtId="0" fontId="63" fillId="0" borderId="0" xfId="0" applyFont="1" applyAlignment="1">
      <alignment horizontal="center" vertical="center"/>
    </xf>
    <xf numFmtId="0" fontId="63" fillId="0" borderId="46" xfId="0" applyFont="1" applyBorder="1" applyAlignment="1">
      <alignment horizontal="center" vertical="center"/>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63" fillId="0" borderId="49" xfId="0" applyFont="1" applyBorder="1" applyAlignment="1">
      <alignment horizontal="center" vertical="center"/>
    </xf>
    <xf numFmtId="0" fontId="3" fillId="2" borderId="3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0" xfId="0" applyFont="1" applyFill="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64" fillId="0" borderId="32" xfId="0" applyFont="1" applyBorder="1" applyAlignment="1">
      <alignment horizontal="center" vertical="center" wrapText="1"/>
    </xf>
    <xf numFmtId="0" fontId="64" fillId="0" borderId="43" xfId="0" applyFont="1" applyBorder="1" applyAlignment="1">
      <alignment horizontal="center" vertical="center" wrapText="1"/>
    </xf>
    <xf numFmtId="0" fontId="64" fillId="0" borderId="45" xfId="0" applyFont="1" applyBorder="1" applyAlignment="1">
      <alignment horizontal="center" vertical="center" wrapText="1"/>
    </xf>
    <xf numFmtId="0" fontId="64" fillId="0" borderId="0" xfId="0" applyFont="1" applyAlignment="1">
      <alignment horizontal="center" vertical="center" wrapText="1"/>
    </xf>
    <xf numFmtId="0" fontId="64" fillId="0" borderId="47" xfId="0" applyFont="1" applyBorder="1" applyAlignment="1">
      <alignment horizontal="center" vertical="center" wrapText="1"/>
    </xf>
    <xf numFmtId="0" fontId="64" fillId="0" borderId="48" xfId="0" applyFont="1" applyBorder="1" applyAlignment="1">
      <alignment horizontal="center" vertical="center" wrapText="1"/>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0" xfId="0" applyFont="1" applyAlignment="1">
      <alignment horizontal="center" vertical="center"/>
    </xf>
    <xf numFmtId="0" fontId="1" fillId="0" borderId="46"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5" fillId="0" borderId="13"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0" fillId="0" borderId="18" xfId="0" applyBorder="1"/>
    <xf numFmtId="0" fontId="0" fillId="0" borderId="2" xfId="0" applyBorder="1"/>
    <xf numFmtId="0" fontId="0" fillId="0" borderId="52" xfId="0" applyBorder="1" applyAlignment="1">
      <alignment horizontal="center"/>
    </xf>
    <xf numFmtId="0" fontId="0" fillId="0" borderId="40" xfId="0" applyBorder="1" applyAlignment="1">
      <alignment horizontal="center"/>
    </xf>
    <xf numFmtId="0" fontId="0" fillId="0" borderId="41" xfId="0" applyBorder="1" applyAlignment="1">
      <alignment horizontal="left"/>
    </xf>
    <xf numFmtId="0" fontId="0" fillId="0" borderId="64" xfId="0" applyBorder="1" applyAlignment="1">
      <alignment horizontal="left"/>
    </xf>
    <xf numFmtId="0" fontId="0" fillId="0" borderId="13" xfId="0" applyBorder="1" applyAlignment="1">
      <alignment horizontal="center"/>
    </xf>
    <xf numFmtId="0" fontId="0" fillId="0" borderId="10" xfId="0" applyBorder="1" applyAlignment="1">
      <alignment horizontal="center" wrapText="1"/>
    </xf>
    <xf numFmtId="0" fontId="0" fillId="0" borderId="11" xfId="0" applyBorder="1" applyAlignment="1">
      <alignment horizontal="center" wrapText="1"/>
    </xf>
    <xf numFmtId="49" fontId="1" fillId="0" borderId="3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45"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46" xfId="0" applyNumberFormat="1" applyFont="1" applyBorder="1" applyAlignment="1">
      <alignment horizontal="center" vertical="center" wrapText="1"/>
    </xf>
    <xf numFmtId="49" fontId="1" fillId="0" borderId="47" xfId="0" applyNumberFormat="1" applyFont="1" applyBorder="1" applyAlignment="1">
      <alignment horizontal="center" vertical="center" wrapText="1"/>
    </xf>
    <xf numFmtId="49" fontId="1" fillId="0" borderId="48" xfId="0" applyNumberFormat="1" applyFont="1" applyBorder="1" applyAlignment="1">
      <alignment horizontal="center" vertical="center" wrapText="1"/>
    </xf>
    <xf numFmtId="49" fontId="1" fillId="0" borderId="49" xfId="0" applyNumberFormat="1" applyFont="1" applyBorder="1" applyAlignment="1">
      <alignment horizontal="center" vertical="center" wrapText="1"/>
    </xf>
    <xf numFmtId="0" fontId="0" fillId="0" borderId="9" xfId="0" applyBorder="1" applyAlignment="1">
      <alignment horizontal="center"/>
    </xf>
    <xf numFmtId="3" fontId="0" fillId="0" borderId="2" xfId="0" applyNumberFormat="1" applyBorder="1" applyAlignment="1">
      <alignment horizontal="center" wrapText="1"/>
    </xf>
    <xf numFmtId="0" fontId="0" fillId="0" borderId="2" xfId="0" applyBorder="1" applyAlignment="1">
      <alignment horizontal="center" wrapText="1"/>
    </xf>
    <xf numFmtId="0" fontId="0" fillId="0" borderId="53" xfId="0" applyBorder="1" applyAlignment="1">
      <alignment horizontal="left"/>
    </xf>
    <xf numFmtId="0" fontId="0" fillId="0" borderId="54" xfId="0" applyBorder="1" applyAlignment="1">
      <alignment horizontal="left"/>
    </xf>
    <xf numFmtId="0" fontId="0" fillId="0" borderId="19" xfId="0" applyBorder="1" applyAlignment="1">
      <alignment horizontal="left"/>
    </xf>
    <xf numFmtId="0" fontId="0" fillId="0" borderId="13" xfId="0" applyBorder="1" applyAlignment="1">
      <alignment horizontal="left"/>
    </xf>
    <xf numFmtId="0" fontId="0" fillId="0" borderId="11" xfId="0" applyBorder="1" applyAlignment="1">
      <alignment horizontal="left"/>
    </xf>
    <xf numFmtId="0" fontId="35" fillId="0" borderId="13" xfId="0" applyFont="1" applyBorder="1" applyAlignment="1">
      <alignment horizontal="center" vertical="center" wrapText="1"/>
    </xf>
    <xf numFmtId="0" fontId="35" fillId="0" borderId="11" xfId="0" applyFont="1" applyBorder="1" applyAlignment="1">
      <alignment horizontal="center" vertical="center" wrapText="1"/>
    </xf>
    <xf numFmtId="0" fontId="35" fillId="10" borderId="8" xfId="0" applyFont="1" applyFill="1" applyBorder="1" applyAlignment="1">
      <alignment horizontal="center" vertical="center"/>
    </xf>
    <xf numFmtId="0" fontId="35" fillId="10" borderId="5" xfId="0" applyFont="1" applyFill="1" applyBorder="1" applyAlignment="1">
      <alignment horizontal="center" vertical="center"/>
    </xf>
    <xf numFmtId="0" fontId="35" fillId="10" borderId="62" xfId="0" applyFont="1" applyFill="1" applyBorder="1" applyAlignment="1">
      <alignment horizontal="center" vertical="center"/>
    </xf>
    <xf numFmtId="0" fontId="35" fillId="10" borderId="126" xfId="0" applyFont="1" applyFill="1" applyBorder="1" applyAlignment="1">
      <alignment horizontal="center" vertical="center"/>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10" borderId="65" xfId="0" applyFont="1" applyFill="1" applyBorder="1" applyAlignment="1">
      <alignment horizontal="center" vertical="center"/>
    </xf>
    <xf numFmtId="0" fontId="35" fillId="10" borderId="127" xfId="0" applyFont="1" applyFill="1" applyBorder="1" applyAlignment="1">
      <alignment horizontal="center" vertical="center"/>
    </xf>
    <xf numFmtId="0" fontId="35" fillId="0" borderId="65" xfId="0" applyFont="1" applyBorder="1" applyAlignment="1">
      <alignment horizontal="center" vertical="center"/>
    </xf>
    <xf numFmtId="0" fontId="35" fillId="0" borderId="68" xfId="0" applyFont="1" applyBorder="1" applyAlignment="1">
      <alignment horizontal="center" vertical="center"/>
    </xf>
    <xf numFmtId="0" fontId="35" fillId="0" borderId="11" xfId="0" applyFont="1" applyBorder="1" applyAlignment="1">
      <alignment horizontal="center" vertical="center"/>
    </xf>
    <xf numFmtId="0" fontId="51" fillId="0" borderId="32" xfId="0" applyFont="1" applyBorder="1" applyAlignment="1">
      <alignment horizontal="center" vertical="center"/>
    </xf>
    <xf numFmtId="0" fontId="51" fillId="0" borderId="43" xfId="0" applyFont="1" applyBorder="1" applyAlignment="1">
      <alignment horizontal="center" vertical="center"/>
    </xf>
    <xf numFmtId="0" fontId="51" fillId="0" borderId="44" xfId="0" applyFont="1" applyBorder="1" applyAlignment="1">
      <alignment horizontal="center" vertical="center"/>
    </xf>
    <xf numFmtId="0" fontId="51" fillId="0" borderId="45" xfId="0" applyFont="1" applyBorder="1" applyAlignment="1">
      <alignment horizontal="center" vertical="center"/>
    </xf>
    <xf numFmtId="0" fontId="51" fillId="0" borderId="0" xfId="0" applyFont="1" applyAlignment="1">
      <alignment horizontal="center" vertical="center"/>
    </xf>
    <xf numFmtId="0" fontId="51" fillId="0" borderId="46" xfId="0" applyFont="1" applyBorder="1" applyAlignment="1">
      <alignment horizontal="center" vertical="center"/>
    </xf>
    <xf numFmtId="0" fontId="51" fillId="0" borderId="47" xfId="0" applyFont="1" applyBorder="1" applyAlignment="1">
      <alignment horizontal="center" vertical="center"/>
    </xf>
    <xf numFmtId="0" fontId="51" fillId="0" borderId="48" xfId="0" applyFont="1" applyBorder="1" applyAlignment="1">
      <alignment horizontal="center" vertical="center"/>
    </xf>
    <xf numFmtId="0" fontId="51" fillId="0" borderId="49" xfId="0" applyFont="1" applyBorder="1" applyAlignment="1">
      <alignment horizontal="center" vertical="center"/>
    </xf>
    <xf numFmtId="0" fontId="58" fillId="2" borderId="32" xfId="0" applyFont="1" applyFill="1" applyBorder="1" applyAlignment="1">
      <alignment horizontal="center" vertical="center"/>
    </xf>
    <xf numFmtId="0" fontId="58" fillId="2" borderId="43" xfId="0" applyFont="1" applyFill="1" applyBorder="1" applyAlignment="1">
      <alignment horizontal="center" vertical="center"/>
    </xf>
    <xf numFmtId="0" fontId="58" fillId="2" borderId="44" xfId="0" applyFont="1" applyFill="1" applyBorder="1" applyAlignment="1">
      <alignment horizontal="center" vertical="center"/>
    </xf>
    <xf numFmtId="0" fontId="58" fillId="2" borderId="45" xfId="0" applyFont="1" applyFill="1" applyBorder="1" applyAlignment="1">
      <alignment horizontal="center" vertical="center"/>
    </xf>
    <xf numFmtId="0" fontId="58" fillId="2" borderId="0" xfId="0" applyFont="1" applyFill="1" applyAlignment="1">
      <alignment horizontal="center" vertical="center"/>
    </xf>
    <xf numFmtId="0" fontId="58" fillId="2" borderId="46" xfId="0" applyFont="1" applyFill="1" applyBorder="1" applyAlignment="1">
      <alignment horizontal="center" vertical="center"/>
    </xf>
    <xf numFmtId="0" fontId="58" fillId="2" borderId="47" xfId="0" applyFont="1" applyFill="1" applyBorder="1" applyAlignment="1">
      <alignment horizontal="center" vertical="center"/>
    </xf>
    <xf numFmtId="0" fontId="58" fillId="2" borderId="48" xfId="0" applyFont="1" applyFill="1" applyBorder="1" applyAlignment="1">
      <alignment horizontal="center" vertical="center"/>
    </xf>
    <xf numFmtId="0" fontId="58" fillId="2" borderId="49" xfId="0" applyFont="1" applyFill="1" applyBorder="1" applyAlignment="1">
      <alignment horizontal="center" vertical="center"/>
    </xf>
    <xf numFmtId="0" fontId="42" fillId="0" borderId="42" xfId="0" applyFont="1" applyBorder="1" applyAlignment="1">
      <alignment horizontal="center"/>
    </xf>
    <xf numFmtId="0" fontId="42" fillId="0" borderId="40" xfId="0" applyFont="1" applyBorder="1" applyAlignment="1">
      <alignment horizontal="center"/>
    </xf>
    <xf numFmtId="0" fontId="53" fillId="0" borderId="32" xfId="0" applyFont="1" applyBorder="1" applyAlignment="1">
      <alignment horizontal="center" vertical="center" wrapText="1"/>
    </xf>
    <xf numFmtId="0" fontId="53" fillId="0" borderId="43" xfId="0" applyFont="1" applyBorder="1" applyAlignment="1">
      <alignment horizontal="center" vertical="center" wrapText="1"/>
    </xf>
    <xf numFmtId="0" fontId="53" fillId="0" borderId="44" xfId="0" applyFont="1" applyBorder="1" applyAlignment="1">
      <alignment horizontal="center" vertical="center" wrapText="1"/>
    </xf>
    <xf numFmtId="0" fontId="53" fillId="0" borderId="45" xfId="0" applyFont="1" applyBorder="1" applyAlignment="1">
      <alignment horizontal="center" vertical="center" wrapText="1"/>
    </xf>
    <xf numFmtId="0" fontId="53" fillId="0" borderId="0" xfId="0" applyFont="1" applyAlignment="1">
      <alignment horizontal="center" vertical="center" wrapText="1"/>
    </xf>
    <xf numFmtId="0" fontId="53" fillId="0" borderId="46" xfId="0" applyFont="1" applyBorder="1" applyAlignment="1">
      <alignment horizontal="center" vertical="center" wrapText="1"/>
    </xf>
    <xf numFmtId="0" fontId="53" fillId="0" borderId="47" xfId="0" applyFont="1" applyBorder="1" applyAlignment="1">
      <alignment horizontal="center" vertical="center" wrapText="1"/>
    </xf>
    <xf numFmtId="0" fontId="53" fillId="0" borderId="48" xfId="0" applyFont="1" applyBorder="1" applyAlignment="1">
      <alignment horizontal="center" vertical="center" wrapText="1"/>
    </xf>
    <xf numFmtId="0" fontId="53" fillId="0" borderId="49" xfId="0" applyFont="1" applyBorder="1" applyAlignment="1">
      <alignment horizontal="center" vertical="center" wrapText="1"/>
    </xf>
    <xf numFmtId="0" fontId="0" fillId="0" borderId="32" xfId="0" applyBorder="1" applyAlignment="1">
      <alignment horizontal="center" vertical="center" wrapText="1"/>
    </xf>
    <xf numFmtId="0" fontId="0" fillId="0" borderId="43" xfId="0" applyBorder="1" applyAlignment="1">
      <alignment horizontal="center" vertical="center" wrapText="1"/>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35" fillId="0" borderId="3" xfId="0" applyFont="1" applyBorder="1" applyAlignment="1">
      <alignment horizontal="center" vertical="center"/>
    </xf>
    <xf numFmtId="0" fontId="0" fillId="2" borderId="1" xfId="0" applyFill="1" applyBorder="1" applyAlignment="1">
      <alignment horizontal="left"/>
    </xf>
    <xf numFmtId="1" fontId="35" fillId="0" borderId="51" xfId="0" applyNumberFormat="1" applyFont="1" applyBorder="1" applyAlignment="1">
      <alignment horizontal="center"/>
    </xf>
    <xf numFmtId="1" fontId="35" fillId="0" borderId="2" xfId="0" applyNumberFormat="1" applyFont="1" applyBorder="1" applyAlignment="1">
      <alignment horizontal="center"/>
    </xf>
    <xf numFmtId="0" fontId="0" fillId="2" borderId="40" xfId="0" applyFill="1" applyBorder="1" applyAlignment="1">
      <alignment horizontal="left"/>
    </xf>
    <xf numFmtId="0" fontId="59" fillId="2" borderId="32" xfId="0" applyFont="1" applyFill="1" applyBorder="1" applyAlignment="1">
      <alignment horizontal="left"/>
    </xf>
    <xf numFmtId="0" fontId="59" fillId="2" borderId="43" xfId="0" applyFont="1" applyFill="1" applyBorder="1" applyAlignment="1">
      <alignment horizontal="left"/>
    </xf>
    <xf numFmtId="0" fontId="59" fillId="2" borderId="44" xfId="0" applyFont="1" applyFill="1" applyBorder="1" applyAlignment="1">
      <alignment horizontal="left"/>
    </xf>
    <xf numFmtId="0" fontId="60" fillId="4" borderId="32" xfId="0" applyFont="1" applyFill="1" applyBorder="1" applyAlignment="1">
      <alignment horizontal="center" vertical="center" wrapText="1"/>
    </xf>
    <xf numFmtId="0" fontId="60" fillId="4" borderId="42" xfId="0" applyFont="1" applyFill="1" applyBorder="1" applyAlignment="1">
      <alignment horizontal="center" vertical="center" wrapText="1"/>
    </xf>
    <xf numFmtId="0" fontId="0" fillId="2" borderId="24" xfId="0" applyFill="1" applyBorder="1" applyAlignment="1">
      <alignment horizontal="left"/>
    </xf>
    <xf numFmtId="0" fontId="0" fillId="2" borderId="25" xfId="0" applyFill="1" applyBorder="1" applyAlignment="1">
      <alignment horizontal="left"/>
    </xf>
    <xf numFmtId="0" fontId="0" fillId="2" borderId="22" xfId="0" applyFill="1" applyBorder="1" applyAlignment="1">
      <alignment horizontal="left"/>
    </xf>
    <xf numFmtId="0" fontId="0" fillId="0" borderId="24" xfId="0" applyBorder="1" applyAlignment="1">
      <alignment horizontal="center"/>
    </xf>
    <xf numFmtId="0" fontId="0" fillId="0" borderId="25" xfId="0" applyBorder="1" applyAlignment="1">
      <alignment horizontal="center"/>
    </xf>
    <xf numFmtId="0" fontId="0" fillId="0" borderId="51" xfId="0" applyBorder="1" applyAlignment="1">
      <alignment horizontal="center"/>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0" fillId="0" borderId="49" xfId="0" applyBorder="1" applyAlignment="1">
      <alignment horizontal="center" vertical="center" wrapText="1"/>
    </xf>
    <xf numFmtId="0" fontId="52" fillId="0" borderId="27" xfId="0" applyFont="1" applyBorder="1" applyAlignment="1">
      <alignment horizontal="center" vertical="center" wrapText="1"/>
    </xf>
    <xf numFmtId="0" fontId="52" fillId="0" borderId="29"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49" xfId="0" applyFont="1" applyBorder="1" applyAlignment="1">
      <alignment horizontal="center" vertical="center" wrapText="1"/>
    </xf>
    <xf numFmtId="0" fontId="52" fillId="0" borderId="31" xfId="0" applyFont="1" applyBorder="1" applyAlignment="1">
      <alignment horizontal="center" vertical="center" wrapText="1"/>
    </xf>
    <xf numFmtId="0" fontId="52" fillId="0" borderId="30" xfId="0" applyFont="1" applyBorder="1" applyAlignment="1">
      <alignment horizontal="center" vertical="center" wrapText="1"/>
    </xf>
    <xf numFmtId="0" fontId="35" fillId="0" borderId="13" xfId="0" applyFont="1" applyBorder="1" applyAlignment="1">
      <alignment horizontal="center" vertical="center"/>
    </xf>
    <xf numFmtId="0" fontId="35" fillId="0" borderId="10" xfId="0" applyFont="1" applyBorder="1" applyAlignment="1">
      <alignment horizontal="center" vertical="center"/>
    </xf>
    <xf numFmtId="0" fontId="35" fillId="0" borderId="35" xfId="0" applyFont="1" applyBorder="1" applyAlignment="1">
      <alignment horizontal="center" vertical="center"/>
    </xf>
    <xf numFmtId="0" fontId="35" fillId="0" borderId="36" xfId="0" applyFont="1" applyBorder="1" applyAlignment="1">
      <alignment horizontal="center" vertical="center"/>
    </xf>
    <xf numFmtId="0" fontId="35" fillId="0" borderId="20" xfId="0" applyFont="1" applyBorder="1" applyAlignment="1">
      <alignment horizontal="center" vertical="center"/>
    </xf>
    <xf numFmtId="0" fontId="54" fillId="0" borderId="39" xfId="0" applyFont="1" applyBorder="1" applyAlignment="1">
      <alignment horizontal="left" vertical="top"/>
    </xf>
    <xf numFmtId="0" fontId="54" fillId="0" borderId="42" xfId="0" applyFont="1" applyBorder="1" applyAlignment="1">
      <alignment horizontal="left" vertical="top"/>
    </xf>
    <xf numFmtId="0" fontId="54" fillId="0" borderId="40" xfId="0" applyFont="1" applyBorder="1" applyAlignment="1">
      <alignment horizontal="left" vertical="top"/>
    </xf>
    <xf numFmtId="0" fontId="42" fillId="0" borderId="52" xfId="0" applyFont="1" applyBorder="1" applyAlignment="1">
      <alignment horizontal="center"/>
    </xf>
    <xf numFmtId="0" fontId="42" fillId="0" borderId="39" xfId="0" applyFont="1" applyBorder="1" applyAlignment="1">
      <alignment horizontal="center"/>
    </xf>
    <xf numFmtId="0" fontId="0" fillId="0" borderId="39" xfId="0" applyBorder="1" applyAlignment="1">
      <alignment horizontal="center"/>
    </xf>
    <xf numFmtId="0" fontId="54" fillId="10" borderId="62" xfId="0" applyFont="1" applyFill="1" applyBorder="1" applyAlignment="1">
      <alignment horizontal="center" vertical="center"/>
    </xf>
    <xf numFmtId="0" fontId="54" fillId="10" borderId="63" xfId="0" applyFont="1" applyFill="1" applyBorder="1" applyAlignment="1">
      <alignment horizontal="center" vertical="center"/>
    </xf>
    <xf numFmtId="0" fontId="54" fillId="10" borderId="126" xfId="0" applyFont="1" applyFill="1" applyBorder="1" applyAlignment="1">
      <alignment horizontal="center" vertical="center"/>
    </xf>
    <xf numFmtId="0" fontId="54" fillId="10" borderId="8" xfId="0" applyFont="1" applyFill="1" applyBorder="1" applyAlignment="1">
      <alignment horizontal="center" vertical="center"/>
    </xf>
    <xf numFmtId="0" fontId="54" fillId="10" borderId="3" xfId="0" applyFont="1" applyFill="1" applyBorder="1" applyAlignment="1">
      <alignment horizontal="center" vertical="center"/>
    </xf>
    <xf numFmtId="0" fontId="54" fillId="10" borderId="5" xfId="0" applyFont="1" applyFill="1" applyBorder="1" applyAlignment="1">
      <alignment horizontal="center" vertical="center"/>
    </xf>
    <xf numFmtId="0" fontId="12" fillId="0" borderId="55"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19" xfId="0" applyFont="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1" fillId="0" borderId="3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7" xfId="0" applyFont="1" applyBorder="1" applyAlignment="1">
      <alignment horizontal="center" vertical="center" wrapText="1"/>
    </xf>
    <xf numFmtId="0" fontId="3" fillId="2" borderId="39"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39" xfId="0" applyFont="1" applyBorder="1" applyAlignment="1">
      <alignment horizontal="center" vertical="center"/>
    </xf>
    <xf numFmtId="0" fontId="2" fillId="0" borderId="42" xfId="0" applyFont="1" applyBorder="1" applyAlignment="1">
      <alignment horizontal="center" vertical="center"/>
    </xf>
    <xf numFmtId="0" fontId="2" fillId="0" borderId="40" xfId="0" applyFont="1" applyBorder="1" applyAlignment="1">
      <alignment horizontal="center" vertical="center"/>
    </xf>
    <xf numFmtId="0" fontId="1" fillId="0" borderId="32" xfId="0" applyFont="1" applyBorder="1" applyAlignment="1">
      <alignment horizontal="left"/>
    </xf>
    <xf numFmtId="0" fontId="1" fillId="0" borderId="59" xfId="0" applyFont="1" applyBorder="1" applyAlignment="1">
      <alignment horizontal="left"/>
    </xf>
    <xf numFmtId="0" fontId="5" fillId="2" borderId="18" xfId="0" applyFont="1" applyFill="1" applyBorder="1" applyAlignment="1">
      <alignment horizontal="left"/>
    </xf>
    <xf numFmtId="0" fontId="5" fillId="2" borderId="2" xfId="0" applyFont="1" applyFill="1" applyBorder="1" applyAlignment="1">
      <alignment horizontal="left"/>
    </xf>
    <xf numFmtId="0" fontId="5" fillId="0" borderId="2" xfId="0" quotePrefix="1" applyFont="1" applyBorder="1" applyAlignment="1">
      <alignment horizontal="center"/>
    </xf>
    <xf numFmtId="0" fontId="5" fillId="0" borderId="2"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1" fillId="0" borderId="58" xfId="0" applyFont="1" applyBorder="1" applyAlignment="1">
      <alignment horizontal="center"/>
    </xf>
    <xf numFmtId="0" fontId="1" fillId="0" borderId="44" xfId="0" applyFont="1" applyBorder="1" applyAlignment="1">
      <alignment horizontal="center"/>
    </xf>
    <xf numFmtId="0" fontId="5" fillId="0" borderId="3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0" xfId="0" applyFont="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2" borderId="39" xfId="0" applyFont="1" applyFill="1" applyBorder="1" applyAlignment="1">
      <alignment horizontal="left"/>
    </xf>
    <xf numFmtId="0" fontId="5" fillId="2" borderId="42" xfId="0" applyFont="1" applyFill="1" applyBorder="1" applyAlignment="1">
      <alignment horizontal="left"/>
    </xf>
    <xf numFmtId="0" fontId="5" fillId="2" borderId="40" xfId="0" applyFont="1" applyFill="1" applyBorder="1" applyAlignment="1">
      <alignment horizontal="left"/>
    </xf>
    <xf numFmtId="0" fontId="5" fillId="0" borderId="18" xfId="0" applyFont="1" applyBorder="1" applyAlignment="1">
      <alignment horizontal="center"/>
    </xf>
    <xf numFmtId="0" fontId="5" fillId="2" borderId="52" xfId="0" applyFont="1" applyFill="1" applyBorder="1" applyAlignment="1">
      <alignment horizontal="left"/>
    </xf>
    <xf numFmtId="0" fontId="2" fillId="2" borderId="39" xfId="0" applyFont="1" applyFill="1" applyBorder="1" applyAlignment="1">
      <alignment horizontal="left"/>
    </xf>
    <xf numFmtId="0" fontId="2" fillId="2" borderId="42" xfId="0" applyFont="1" applyFill="1" applyBorder="1" applyAlignment="1">
      <alignment horizontal="left"/>
    </xf>
    <xf numFmtId="0" fontId="2" fillId="2" borderId="40" xfId="0" applyFont="1" applyFill="1" applyBorder="1" applyAlignment="1">
      <alignment horizontal="left"/>
    </xf>
    <xf numFmtId="0" fontId="8" fillId="4" borderId="39"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2" xfId="0" applyFont="1" applyBorder="1" applyAlignment="1">
      <alignment horizontal="center" vertical="center" wrapText="1"/>
    </xf>
    <xf numFmtId="0" fontId="30" fillId="0" borderId="114" xfId="3" applyBorder="1" applyAlignment="1">
      <alignment horizontal="center" vertical="center" wrapText="1"/>
    </xf>
    <xf numFmtId="0" fontId="46" fillId="16" borderId="111" xfId="0" applyFont="1" applyFill="1" applyBorder="1" applyAlignment="1">
      <alignment horizontal="center" vertical="center"/>
    </xf>
    <xf numFmtId="0" fontId="30" fillId="0" borderId="112" xfId="3" applyBorder="1" applyAlignment="1">
      <alignment horizontal="center" vertical="center" wrapText="1"/>
    </xf>
    <xf numFmtId="0" fontId="30" fillId="0" borderId="113" xfId="3" applyBorder="1" applyAlignment="1">
      <alignment horizontal="center" vertical="center" wrapText="1"/>
    </xf>
    <xf numFmtId="0" fontId="30" fillId="0" borderId="88" xfId="3" applyBorder="1" applyAlignment="1">
      <alignment horizontal="center" vertical="center" wrapText="1"/>
    </xf>
    <xf numFmtId="0" fontId="30" fillId="0" borderId="89" xfId="3" applyBorder="1" applyAlignment="1">
      <alignment horizontal="center" vertical="center" wrapText="1"/>
    </xf>
    <xf numFmtId="0" fontId="46" fillId="16" borderId="106" xfId="0" applyFont="1" applyFill="1" applyBorder="1" applyAlignment="1">
      <alignment horizontal="center" vertical="center" wrapText="1"/>
    </xf>
    <xf numFmtId="0" fontId="46" fillId="16" borderId="92" xfId="0" applyFont="1" applyFill="1" applyBorder="1" applyAlignment="1">
      <alignment horizontal="center" vertical="center"/>
    </xf>
    <xf numFmtId="0" fontId="30" fillId="14" borderId="86" xfId="3" applyFill="1" applyBorder="1" applyAlignment="1">
      <alignment horizontal="center" wrapText="1"/>
    </xf>
    <xf numFmtId="0" fontId="30" fillId="14" borderId="86" xfId="3" applyFill="1" applyBorder="1" applyAlignment="1">
      <alignment horizontal="center" vertical="center" wrapText="1"/>
    </xf>
    <xf numFmtId="0" fontId="17" fillId="0" borderId="88" xfId="2" applyBorder="1" applyAlignment="1">
      <alignment horizontal="center" vertical="center"/>
    </xf>
    <xf numFmtId="49" fontId="17" fillId="0" borderId="89" xfId="2" applyNumberFormat="1" applyBorder="1" applyAlignment="1">
      <alignment horizontal="center" vertical="center"/>
    </xf>
    <xf numFmtId="0" fontId="46" fillId="15" borderId="92" xfId="0" applyFont="1" applyFill="1" applyBorder="1" applyAlignment="1">
      <alignment horizontal="center" vertical="center"/>
    </xf>
    <xf numFmtId="0" fontId="48" fillId="0" borderId="86" xfId="4" applyNumberFormat="1" applyFont="1" applyFill="1" applyBorder="1" applyAlignment="1" applyProtection="1">
      <alignment horizontal="center" vertical="center"/>
    </xf>
    <xf numFmtId="0" fontId="48" fillId="0" borderId="88" xfId="4" applyNumberFormat="1" applyFont="1" applyFill="1" applyBorder="1" applyAlignment="1" applyProtection="1">
      <alignment horizontal="center" vertical="center"/>
    </xf>
    <xf numFmtId="0" fontId="17" fillId="0" borderId="86" xfId="2" applyBorder="1" applyAlignment="1">
      <alignment horizontal="center" vertical="center"/>
    </xf>
    <xf numFmtId="0" fontId="46" fillId="15" borderId="92" xfId="0" applyFont="1" applyFill="1" applyBorder="1" applyAlignment="1">
      <alignment horizontal="center" vertical="center" wrapText="1"/>
    </xf>
    <xf numFmtId="0" fontId="17" fillId="14" borderId="86" xfId="2" applyFill="1" applyBorder="1" applyAlignment="1">
      <alignment horizontal="center" vertical="center"/>
    </xf>
    <xf numFmtId="0" fontId="46" fillId="15" borderId="104" xfId="0" applyFont="1" applyFill="1" applyBorder="1" applyAlignment="1">
      <alignment horizontal="center" vertical="center" wrapText="1"/>
    </xf>
    <xf numFmtId="0" fontId="17" fillId="0" borderId="76" xfId="2" applyBorder="1" applyAlignment="1">
      <alignment horizontal="center" vertical="center"/>
    </xf>
    <xf numFmtId="49" fontId="17" fillId="0" borderId="77" xfId="2" applyNumberFormat="1" applyBorder="1" applyAlignment="1">
      <alignment horizontal="center" vertical="center"/>
    </xf>
    <xf numFmtId="0" fontId="46" fillId="13" borderId="101" xfId="0" applyFont="1" applyFill="1" applyBorder="1" applyAlignment="1">
      <alignment horizontal="center" vertical="center"/>
    </xf>
    <xf numFmtId="0" fontId="48" fillId="0" borderId="75" xfId="4" applyNumberFormat="1" applyFont="1" applyFill="1" applyBorder="1" applyAlignment="1" applyProtection="1">
      <alignment horizontal="center" vertical="center"/>
    </xf>
    <xf numFmtId="0" fontId="48" fillId="0" borderId="76" xfId="4" applyNumberFormat="1" applyFont="1" applyFill="1" applyBorder="1" applyAlignment="1" applyProtection="1">
      <alignment horizontal="center" vertical="center"/>
    </xf>
    <xf numFmtId="0" fontId="17" fillId="0" borderId="75" xfId="2" applyBorder="1" applyAlignment="1">
      <alignment horizontal="center" vertical="center"/>
    </xf>
    <xf numFmtId="0" fontId="46" fillId="13" borderId="92" xfId="0" applyFont="1" applyFill="1" applyBorder="1" applyAlignment="1">
      <alignment horizontal="center" vertical="center"/>
    </xf>
    <xf numFmtId="0" fontId="48" fillId="0" borderId="97" xfId="4" applyNumberFormat="1" applyFont="1" applyFill="1" applyBorder="1" applyAlignment="1" applyProtection="1">
      <alignment horizontal="center" vertical="center"/>
    </xf>
    <xf numFmtId="0" fontId="48" fillId="0" borderId="98" xfId="4" applyNumberFormat="1" applyFont="1" applyFill="1" applyBorder="1" applyAlignment="1" applyProtection="1">
      <alignment horizontal="center" vertical="center"/>
    </xf>
    <xf numFmtId="0" fontId="47" fillId="13" borderId="92" xfId="0" applyFont="1" applyFill="1" applyBorder="1" applyAlignment="1">
      <alignment horizontal="center" vertical="center" wrapText="1"/>
    </xf>
    <xf numFmtId="0" fontId="48" fillId="14" borderId="94" xfId="4" applyNumberFormat="1" applyFont="1" applyFill="1" applyBorder="1" applyAlignment="1" applyProtection="1">
      <alignment horizontal="center" vertical="center"/>
    </xf>
    <xf numFmtId="0" fontId="48" fillId="0" borderId="72" xfId="4" applyNumberFormat="1" applyFont="1" applyFill="1" applyBorder="1" applyAlignment="1" applyProtection="1">
      <alignment horizontal="center" vertical="center"/>
    </xf>
    <xf numFmtId="0" fontId="48" fillId="0" borderId="74" xfId="4" applyNumberFormat="1" applyFont="1" applyFill="1" applyBorder="1" applyAlignment="1" applyProtection="1">
      <alignment horizontal="center" vertical="center"/>
    </xf>
    <xf numFmtId="0" fontId="48" fillId="14" borderId="71" xfId="4" applyNumberFormat="1" applyFont="1" applyFill="1" applyBorder="1" applyAlignment="1" applyProtection="1">
      <alignment horizontal="center" vertical="center"/>
    </xf>
    <xf numFmtId="0" fontId="48" fillId="0" borderId="89" xfId="4" applyNumberFormat="1" applyFont="1" applyFill="1" applyBorder="1" applyAlignment="1" applyProtection="1">
      <alignment horizontal="center" vertical="center"/>
    </xf>
    <xf numFmtId="0" fontId="43" fillId="11" borderId="69" xfId="3" applyFont="1" applyFill="1" applyBorder="1" applyAlignment="1">
      <alignment horizontal="center" vertical="center" wrapText="1"/>
    </xf>
    <xf numFmtId="0" fontId="17" fillId="0" borderId="0" xfId="2" applyAlignment="1">
      <alignment horizontal="center"/>
    </xf>
    <xf numFmtId="0" fontId="45" fillId="0" borderId="70" xfId="2" applyFont="1" applyBorder="1" applyAlignment="1">
      <alignment horizontal="center"/>
    </xf>
    <xf numFmtId="0" fontId="45" fillId="0" borderId="69" xfId="2" applyFont="1" applyBorder="1" applyAlignment="1">
      <alignment horizontal="center"/>
    </xf>
    <xf numFmtId="0" fontId="17" fillId="0" borderId="72" xfId="2" applyBorder="1" applyAlignment="1">
      <alignment horizontal="center" vertical="center"/>
    </xf>
    <xf numFmtId="49" fontId="17" fillId="0" borderId="74" xfId="2" applyNumberFormat="1" applyBorder="1" applyAlignment="1">
      <alignment horizontal="center" vertical="center"/>
    </xf>
    <xf numFmtId="0" fontId="46" fillId="13" borderId="78" xfId="0" applyFont="1" applyFill="1" applyBorder="1" applyAlignment="1">
      <alignment horizontal="center" vertical="center" wrapText="1"/>
    </xf>
    <xf numFmtId="0" fontId="47" fillId="13" borderId="79" xfId="0" applyFont="1" applyFill="1" applyBorder="1" applyAlignment="1">
      <alignment horizontal="center" vertical="center" wrapText="1"/>
    </xf>
    <xf numFmtId="3" fontId="48" fillId="0" borderId="71" xfId="4" applyNumberFormat="1" applyFont="1" applyFill="1" applyBorder="1" applyAlignment="1" applyProtection="1">
      <alignment horizontal="center" vertical="center"/>
    </xf>
    <xf numFmtId="0" fontId="17" fillId="0" borderId="71" xfId="2" applyBorder="1" applyAlignment="1">
      <alignment horizontal="center" vertical="center"/>
    </xf>
    <xf numFmtId="0" fontId="47" fillId="13" borderId="86" xfId="0" applyFont="1" applyFill="1" applyBorder="1" applyAlignment="1">
      <alignment horizontal="center" vertical="center"/>
    </xf>
    <xf numFmtId="0" fontId="38" fillId="0" borderId="34" xfId="3" applyFont="1" applyBorder="1" applyAlignment="1">
      <alignment horizontal="center" wrapText="1"/>
    </xf>
    <xf numFmtId="0" fontId="29" fillId="0" borderId="45" xfId="2" applyFont="1" applyBorder="1" applyAlignment="1">
      <alignment horizontal="center" vertical="center" wrapText="1"/>
    </xf>
    <xf numFmtId="0" fontId="29" fillId="0" borderId="0" xfId="2" applyFont="1" applyAlignment="1">
      <alignment horizontal="center" vertical="center" wrapText="1"/>
    </xf>
    <xf numFmtId="0" fontId="27" fillId="3" borderId="4" xfId="2" quotePrefix="1" applyFont="1" applyFill="1" applyBorder="1" applyAlignment="1">
      <alignment horizontal="center" vertical="center" wrapText="1"/>
    </xf>
    <xf numFmtId="0" fontId="27" fillId="3" borderId="36" xfId="2" applyFont="1" applyFill="1" applyBorder="1" applyAlignment="1">
      <alignment horizontal="center" vertical="center" wrapText="1"/>
    </xf>
    <xf numFmtId="0" fontId="27" fillId="3" borderId="20" xfId="2" applyFont="1" applyFill="1" applyBorder="1" applyAlignment="1">
      <alignment horizontal="center" vertical="center" wrapText="1"/>
    </xf>
    <xf numFmtId="0" fontId="27" fillId="7" borderId="12" xfId="2" quotePrefix="1" applyFont="1" applyFill="1" applyBorder="1" applyAlignment="1">
      <alignment horizontal="center" vertical="center" wrapText="1"/>
    </xf>
    <xf numFmtId="0" fontId="27" fillId="7" borderId="56" xfId="2" applyFont="1" applyFill="1" applyBorder="1" applyAlignment="1">
      <alignment horizontal="center" vertical="center" wrapText="1"/>
    </xf>
    <xf numFmtId="0" fontId="27" fillId="7" borderId="21" xfId="2" applyFont="1" applyFill="1" applyBorder="1" applyAlignment="1">
      <alignment horizontal="center" vertical="center" wrapText="1"/>
    </xf>
    <xf numFmtId="2" fontId="17" fillId="0" borderId="5" xfId="4" applyNumberFormat="1" applyFont="1" applyBorder="1" applyAlignment="1">
      <alignment horizontal="center" vertical="center"/>
    </xf>
    <xf numFmtId="2" fontId="17" fillId="0" borderId="7" xfId="4" applyNumberFormat="1" applyFont="1" applyBorder="1" applyAlignment="1">
      <alignment horizontal="center" vertical="center"/>
    </xf>
    <xf numFmtId="2" fontId="17" fillId="0" borderId="8" xfId="4" applyNumberFormat="1" applyFont="1" applyBorder="1" applyAlignment="1">
      <alignment horizontal="center" vertical="center"/>
    </xf>
    <xf numFmtId="2" fontId="17" fillId="0" borderId="9" xfId="4" applyNumberFormat="1" applyFont="1" applyBorder="1" applyAlignment="1">
      <alignment horizontal="center" vertical="center"/>
    </xf>
    <xf numFmtId="2" fontId="17" fillId="0" borderId="3" xfId="4" applyNumberFormat="1" applyFont="1" applyBorder="1" applyAlignment="1">
      <alignment horizontal="center" vertical="center"/>
    </xf>
    <xf numFmtId="2" fontId="17" fillId="0" borderId="6" xfId="4" applyNumberFormat="1" applyFont="1" applyBorder="1" applyAlignment="1">
      <alignment horizontal="center" vertical="center"/>
    </xf>
    <xf numFmtId="0" fontId="26" fillId="8" borderId="13" xfId="2" applyFont="1" applyFill="1" applyBorder="1" applyAlignment="1">
      <alignment horizontal="center" vertical="center" wrapText="1"/>
    </xf>
    <xf numFmtId="0" fontId="26" fillId="8" borderId="10" xfId="2" applyFont="1" applyFill="1" applyBorder="1" applyAlignment="1">
      <alignment horizontal="center" vertical="center" wrapText="1"/>
    </xf>
    <xf numFmtId="0" fontId="26" fillId="8" borderId="8" xfId="2" applyFont="1" applyFill="1" applyBorder="1" applyAlignment="1">
      <alignment horizontal="center" vertical="center" wrapText="1"/>
    </xf>
    <xf numFmtId="0" fontId="26" fillId="8" borderId="3" xfId="2" applyFont="1" applyFill="1" applyBorder="1" applyAlignment="1">
      <alignment horizontal="center" vertical="center" wrapText="1"/>
    </xf>
    <xf numFmtId="0" fontId="26" fillId="8" borderId="9" xfId="2" applyFont="1" applyFill="1" applyBorder="1" applyAlignment="1">
      <alignment horizontal="center" vertical="center" wrapText="1"/>
    </xf>
    <xf numFmtId="0" fontId="26" fillId="8" borderId="6" xfId="2" applyFont="1" applyFill="1" applyBorder="1" applyAlignment="1">
      <alignment horizontal="center" vertical="center" wrapText="1"/>
    </xf>
    <xf numFmtId="0" fontId="17" fillId="8" borderId="58" xfId="2" applyFill="1" applyBorder="1" applyAlignment="1">
      <alignment horizontal="center" vertical="center" wrapText="1"/>
    </xf>
    <xf numFmtId="0" fontId="17" fillId="8" borderId="43" xfId="2" applyFill="1" applyBorder="1" applyAlignment="1">
      <alignment horizontal="center" vertical="center" wrapText="1"/>
    </xf>
    <xf numFmtId="0" fontId="17" fillId="8" borderId="59" xfId="2" applyFill="1" applyBorder="1" applyAlignment="1">
      <alignment horizontal="center" vertical="center" wrapText="1"/>
    </xf>
    <xf numFmtId="0" fontId="17" fillId="8" borderId="38" xfId="2" applyFill="1" applyBorder="1" applyAlignment="1">
      <alignment horizontal="center" vertical="center" wrapText="1"/>
    </xf>
    <xf numFmtId="0" fontId="17" fillId="8" borderId="0" xfId="2" applyFill="1" applyAlignment="1">
      <alignment horizontal="center" vertical="center" wrapText="1"/>
    </xf>
    <xf numFmtId="0" fontId="17" fillId="8" borderId="37" xfId="2" applyFill="1" applyBorder="1" applyAlignment="1">
      <alignment horizontal="center" vertical="center" wrapText="1"/>
    </xf>
    <xf numFmtId="0" fontId="17" fillId="8" borderId="23" xfId="2" applyFill="1" applyBorder="1" applyAlignment="1">
      <alignment horizontal="center" vertical="center" wrapText="1"/>
    </xf>
    <xf numFmtId="0" fontId="17" fillId="8" borderId="48" xfId="2" applyFill="1" applyBorder="1" applyAlignment="1">
      <alignment horizontal="center" vertical="center" wrapText="1"/>
    </xf>
    <xf numFmtId="0" fontId="17" fillId="8" borderId="60" xfId="2" applyFill="1" applyBorder="1" applyAlignment="1">
      <alignment horizontal="center" vertical="center" wrapText="1"/>
    </xf>
    <xf numFmtId="0" fontId="27" fillId="6" borderId="26" xfId="2" quotePrefix="1" applyFont="1" applyFill="1" applyBorder="1" applyAlignment="1">
      <alignment horizontal="center" vertical="center" wrapText="1"/>
    </xf>
    <xf numFmtId="0" fontId="27" fillId="6" borderId="54" xfId="2" applyFont="1" applyFill="1" applyBorder="1" applyAlignment="1">
      <alignment horizontal="center" vertical="center" wrapText="1"/>
    </xf>
    <xf numFmtId="0" fontId="27" fillId="6" borderId="19" xfId="2" applyFont="1" applyFill="1" applyBorder="1" applyAlignment="1">
      <alignment horizontal="center" vertical="center" wrapText="1"/>
    </xf>
    <xf numFmtId="0" fontId="27" fillId="7" borderId="6" xfId="2" quotePrefix="1" applyFont="1" applyFill="1" applyBorder="1" applyAlignment="1">
      <alignment horizontal="center" vertical="center" wrapText="1"/>
    </xf>
    <xf numFmtId="0" fontId="27" fillId="7" borderId="6" xfId="2" applyFont="1" applyFill="1" applyBorder="1" applyAlignment="1">
      <alignment horizontal="center" vertical="center" wrapText="1"/>
    </xf>
    <xf numFmtId="0" fontId="27" fillId="7" borderId="7" xfId="2" applyFont="1" applyFill="1" applyBorder="1" applyAlignment="1">
      <alignment horizontal="center" vertical="center" wrapText="1"/>
    </xf>
    <xf numFmtId="0" fontId="26" fillId="0" borderId="13"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9" xfId="2" applyFont="1" applyBorder="1" applyAlignment="1">
      <alignment horizontal="center" vertical="center" wrapText="1"/>
    </xf>
    <xf numFmtId="0" fontId="26" fillId="0" borderId="6" xfId="2" applyFont="1" applyBorder="1" applyAlignment="1">
      <alignment horizontal="center" vertical="center" wrapText="1"/>
    </xf>
    <xf numFmtId="0" fontId="27" fillId="3" borderId="58" xfId="2" quotePrefix="1" applyFont="1" applyFill="1" applyBorder="1" applyAlignment="1">
      <alignment horizontal="center" vertical="center" wrapText="1"/>
    </xf>
    <xf numFmtId="0" fontId="27" fillId="3" borderId="43" xfId="2" quotePrefix="1" applyFont="1" applyFill="1" applyBorder="1" applyAlignment="1">
      <alignment horizontal="center" vertical="center" wrapText="1"/>
    </xf>
    <xf numFmtId="0" fontId="27" fillId="3" borderId="44" xfId="2" quotePrefix="1" applyFont="1" applyFill="1" applyBorder="1" applyAlignment="1">
      <alignment horizontal="center" vertical="center" wrapText="1"/>
    </xf>
    <xf numFmtId="0" fontId="27" fillId="3" borderId="16" xfId="2" quotePrefix="1" applyFont="1" applyFill="1" applyBorder="1" applyAlignment="1">
      <alignment horizontal="center" vertical="center" wrapText="1"/>
    </xf>
    <xf numFmtId="0" fontId="27" fillId="3" borderId="34" xfId="2" quotePrefix="1" applyFont="1" applyFill="1" applyBorder="1" applyAlignment="1">
      <alignment horizontal="center" vertical="center" wrapText="1"/>
    </xf>
    <xf numFmtId="0" fontId="27" fillId="3" borderId="33" xfId="2" quotePrefix="1" applyFont="1" applyFill="1" applyBorder="1" applyAlignment="1">
      <alignment horizontal="center" vertical="center" wrapText="1"/>
    </xf>
    <xf numFmtId="0" fontId="26" fillId="0" borderId="58" xfId="2" applyFont="1" applyBorder="1" applyAlignment="1">
      <alignment horizontal="center" vertical="center" wrapText="1"/>
    </xf>
    <xf numFmtId="0" fontId="26" fillId="0" borderId="43" xfId="2" applyFont="1" applyBorder="1" applyAlignment="1">
      <alignment horizontal="center" vertical="center" wrapText="1"/>
    </xf>
    <xf numFmtId="0" fontId="26" fillId="0" borderId="59" xfId="2" applyFont="1" applyBorder="1" applyAlignment="1">
      <alignment horizontal="center" vertical="center" wrapText="1"/>
    </xf>
    <xf numFmtId="0" fontId="26" fillId="0" borderId="38" xfId="2" applyFont="1" applyBorder="1" applyAlignment="1">
      <alignment horizontal="center" vertical="center" wrapText="1"/>
    </xf>
    <xf numFmtId="0" fontId="26" fillId="0" borderId="0" xfId="2" applyFont="1" applyAlignment="1">
      <alignment horizontal="center" vertical="center" wrapText="1"/>
    </xf>
    <xf numFmtId="0" fontId="26" fillId="0" borderId="37" xfId="2" applyFont="1" applyBorder="1" applyAlignment="1">
      <alignment horizontal="center" vertical="center" wrapText="1"/>
    </xf>
    <xf numFmtId="0" fontId="26" fillId="0" borderId="23" xfId="2" applyFont="1" applyBorder="1" applyAlignment="1">
      <alignment horizontal="center" vertical="center" wrapText="1"/>
    </xf>
    <xf numFmtId="0" fontId="26" fillId="0" borderId="48" xfId="2" applyFont="1" applyBorder="1" applyAlignment="1">
      <alignment horizontal="center" vertical="center" wrapText="1"/>
    </xf>
    <xf numFmtId="0" fontId="26" fillId="0" borderId="60" xfId="2" applyFont="1" applyBorder="1" applyAlignment="1">
      <alignment horizontal="center" vertical="center" wrapText="1"/>
    </xf>
    <xf numFmtId="0" fontId="26" fillId="0" borderId="14" xfId="2" applyFont="1" applyBorder="1" applyAlignment="1">
      <alignment horizontal="center" vertical="center" wrapText="1"/>
    </xf>
    <xf numFmtId="0" fontId="26" fillId="0" borderId="15" xfId="2" applyFont="1" applyBorder="1" applyAlignment="1">
      <alignment horizontal="center" vertical="center" wrapText="1"/>
    </xf>
    <xf numFmtId="0" fontId="26" fillId="0" borderId="62" xfId="2" applyFont="1" applyBorder="1" applyAlignment="1">
      <alignment horizontal="center" vertical="center" wrapText="1"/>
    </xf>
    <xf numFmtId="0" fontId="26" fillId="0" borderId="63" xfId="2" applyFont="1" applyBorder="1" applyAlignment="1">
      <alignment horizontal="center" vertical="center" wrapText="1"/>
    </xf>
    <xf numFmtId="0" fontId="28" fillId="0" borderId="58" xfId="2" applyFont="1" applyBorder="1" applyAlignment="1">
      <alignment horizontal="center" vertical="center" wrapText="1"/>
    </xf>
    <xf numFmtId="0" fontId="28" fillId="0" borderId="43" xfId="2" applyFont="1" applyBorder="1" applyAlignment="1">
      <alignment horizontal="center" vertical="center" wrapText="1"/>
    </xf>
    <xf numFmtId="0" fontId="28" fillId="0" borderId="59"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48" xfId="2" applyFont="1" applyBorder="1" applyAlignment="1">
      <alignment horizontal="center" vertical="center" wrapText="1"/>
    </xf>
    <xf numFmtId="0" fontId="28" fillId="0" borderId="60" xfId="2" applyFont="1" applyBorder="1" applyAlignment="1">
      <alignment horizontal="center" vertical="center" wrapText="1"/>
    </xf>
    <xf numFmtId="2" fontId="36" fillId="0" borderId="17" xfId="4" applyNumberFormat="1" applyFont="1" applyBorder="1" applyAlignment="1">
      <alignment horizontal="center" vertical="center"/>
    </xf>
    <xf numFmtId="2" fontId="36" fillId="0" borderId="5" xfId="4" applyNumberFormat="1" applyFont="1" applyBorder="1" applyAlignment="1">
      <alignment horizontal="center" vertical="center"/>
    </xf>
    <xf numFmtId="2" fontId="17" fillId="0" borderId="14" xfId="4" applyNumberFormat="1" applyFont="1" applyBorder="1" applyAlignment="1">
      <alignment horizontal="center" vertical="center"/>
    </xf>
    <xf numFmtId="2" fontId="17" fillId="0" borderId="15" xfId="4" applyNumberFormat="1" applyFont="1" applyBorder="1" applyAlignment="1">
      <alignment horizontal="center" vertical="center"/>
    </xf>
    <xf numFmtId="2" fontId="17" fillId="0" borderId="17" xfId="4" applyNumberFormat="1" applyFont="1" applyBorder="1" applyAlignment="1">
      <alignment horizontal="center" vertical="center"/>
    </xf>
    <xf numFmtId="2" fontId="36" fillId="0" borderId="15" xfId="4" applyNumberFormat="1" applyFont="1" applyBorder="1" applyAlignment="1">
      <alignment horizontal="center" vertical="center"/>
    </xf>
    <xf numFmtId="2" fontId="36" fillId="0" borderId="3" xfId="4" applyNumberFormat="1" applyFont="1" applyBorder="1" applyAlignment="1">
      <alignment horizontal="center" vertical="center"/>
    </xf>
    <xf numFmtId="0" fontId="17" fillId="0" borderId="18" xfId="2" applyBorder="1" applyAlignment="1">
      <alignment horizontal="left" wrapText="1"/>
    </xf>
    <xf numFmtId="0" fontId="17" fillId="0" borderId="2" xfId="2" applyBorder="1" applyAlignment="1">
      <alignment horizontal="left" wrapText="1"/>
    </xf>
    <xf numFmtId="49" fontId="17" fillId="0" borderId="39" xfId="2" applyNumberFormat="1" applyBorder="1" applyAlignment="1">
      <alignment horizontal="left"/>
    </xf>
    <xf numFmtId="49" fontId="17" fillId="0" borderId="42" xfId="2" applyNumberFormat="1" applyBorder="1" applyAlignment="1">
      <alignment horizontal="left"/>
    </xf>
    <xf numFmtId="49" fontId="17" fillId="0" borderId="40" xfId="2" applyNumberFormat="1" applyBorder="1" applyAlignment="1">
      <alignment horizontal="left"/>
    </xf>
    <xf numFmtId="49" fontId="17" fillId="0" borderId="42" xfId="2" applyNumberFormat="1" applyBorder="1" applyAlignment="1">
      <alignment horizontal="center"/>
    </xf>
    <xf numFmtId="49" fontId="17" fillId="0" borderId="40" xfId="2" applyNumberFormat="1" applyBorder="1" applyAlignment="1">
      <alignment horizontal="center"/>
    </xf>
    <xf numFmtId="0" fontId="2" fillId="2" borderId="39" xfId="2" applyFont="1" applyFill="1" applyBorder="1" applyAlignment="1">
      <alignment horizontal="center"/>
    </xf>
    <xf numFmtId="0" fontId="2" fillId="2" borderId="42" xfId="2" applyFont="1" applyFill="1" applyBorder="1" applyAlignment="1">
      <alignment horizontal="center"/>
    </xf>
    <xf numFmtId="0" fontId="2" fillId="2" borderId="40" xfId="2" applyFont="1" applyFill="1" applyBorder="1" applyAlignment="1">
      <alignment horizontal="center"/>
    </xf>
    <xf numFmtId="0" fontId="17" fillId="0" borderId="39" xfId="2" applyBorder="1" applyAlignment="1">
      <alignment horizontal="center"/>
    </xf>
    <xf numFmtId="0" fontId="17" fillId="0" borderId="42" xfId="2" applyBorder="1" applyAlignment="1">
      <alignment horizontal="center"/>
    </xf>
    <xf numFmtId="0" fontId="16" fillId="2" borderId="39" xfId="2" applyFont="1" applyFill="1" applyBorder="1" applyAlignment="1">
      <alignment horizontal="center"/>
    </xf>
    <xf numFmtId="0" fontId="25" fillId="2" borderId="42" xfId="2" applyFont="1" applyFill="1" applyBorder="1" applyAlignment="1">
      <alignment horizontal="center"/>
    </xf>
    <xf numFmtId="0" fontId="18" fillId="0" borderId="18" xfId="2" applyFont="1" applyBorder="1" applyAlignment="1">
      <alignment horizontal="center"/>
    </xf>
    <xf numFmtId="0" fontId="18" fillId="0" borderId="2" xfId="2" applyFont="1" applyBorder="1" applyAlignment="1">
      <alignment horizontal="center"/>
    </xf>
    <xf numFmtId="0" fontId="18" fillId="0" borderId="1" xfId="2" applyFont="1" applyBorder="1" applyAlignment="1">
      <alignment horizontal="center"/>
    </xf>
    <xf numFmtId="0" fontId="23" fillId="3" borderId="39" xfId="2" applyFont="1" applyFill="1" applyBorder="1" applyAlignment="1">
      <alignment horizontal="right" vertical="center" wrapText="1"/>
    </xf>
    <xf numFmtId="0" fontId="23" fillId="3" borderId="42" xfId="2" applyFont="1" applyFill="1" applyBorder="1" applyAlignment="1">
      <alignment horizontal="right" vertical="center" wrapText="1"/>
    </xf>
    <xf numFmtId="0" fontId="23" fillId="3" borderId="40" xfId="2" applyFont="1" applyFill="1" applyBorder="1" applyAlignment="1">
      <alignment horizontal="right" vertical="center" wrapText="1"/>
    </xf>
    <xf numFmtId="0" fontId="22" fillId="0" borderId="50" xfId="2" applyFont="1" applyBorder="1" applyAlignment="1">
      <alignment horizontal="center" vertical="center" wrapText="1"/>
    </xf>
    <xf numFmtId="0" fontId="22" fillId="0" borderId="30" xfId="2" applyFont="1" applyBorder="1" applyAlignment="1">
      <alignment horizontal="center" vertical="center" wrapText="1"/>
    </xf>
    <xf numFmtId="0" fontId="20" fillId="0" borderId="31" xfId="2" applyFont="1" applyBorder="1" applyAlignment="1">
      <alignment horizontal="center" vertical="center" wrapText="1"/>
    </xf>
    <xf numFmtId="0" fontId="20" fillId="0" borderId="50" xfId="2" applyFont="1" applyBorder="1" applyAlignment="1">
      <alignment horizontal="center" vertical="center" wrapText="1"/>
    </xf>
    <xf numFmtId="0" fontId="20" fillId="0" borderId="30" xfId="2" applyFont="1" applyBorder="1" applyAlignment="1">
      <alignment horizontal="center" vertical="center" wrapText="1"/>
    </xf>
    <xf numFmtId="0" fontId="17" fillId="0" borderId="50" xfId="2" applyBorder="1" applyAlignment="1">
      <alignment horizontal="center" vertical="center"/>
    </xf>
    <xf numFmtId="0" fontId="17" fillId="0" borderId="30" xfId="2" applyBorder="1" applyAlignment="1">
      <alignment horizontal="center" vertical="center"/>
    </xf>
    <xf numFmtId="0" fontId="17" fillId="0" borderId="57" xfId="2" applyBorder="1" applyAlignment="1">
      <alignment horizontal="center" vertical="center"/>
    </xf>
    <xf numFmtId="0" fontId="18" fillId="0" borderId="39" xfId="2" applyFont="1" applyBorder="1" applyAlignment="1">
      <alignment horizontal="center"/>
    </xf>
    <xf numFmtId="0" fontId="18" fillId="0" borderId="42" xfId="2" applyFont="1" applyBorder="1" applyAlignment="1">
      <alignment horizontal="center"/>
    </xf>
    <xf numFmtId="0" fontId="17" fillId="0" borderId="31" xfId="2" applyBorder="1" applyAlignment="1">
      <alignment horizontal="center" vertical="center"/>
    </xf>
    <xf numFmtId="0" fontId="49" fillId="0" borderId="79" xfId="3" applyFont="1" applyBorder="1" applyAlignment="1">
      <alignment horizontal="center" vertical="center"/>
    </xf>
    <xf numFmtId="0" fontId="49" fillId="0" borderId="122" xfId="3" applyFont="1" applyBorder="1" applyAlignment="1">
      <alignment horizontal="center" vertical="center"/>
    </xf>
    <xf numFmtId="0" fontId="49" fillId="0" borderId="123" xfId="3" applyFont="1" applyBorder="1" applyAlignment="1">
      <alignment horizontal="center" vertical="center"/>
    </xf>
    <xf numFmtId="0" fontId="49" fillId="0" borderId="124" xfId="3" applyFont="1" applyBorder="1" applyAlignment="1">
      <alignment horizontal="center" vertical="center"/>
    </xf>
  </cellXfs>
  <cellStyles count="5">
    <cellStyle name="Milliers 2" xfId="4" xr:uid="{00000000-0005-0000-0000-000000000000}"/>
    <cellStyle name="Normal" xfId="0" builtinId="0"/>
    <cellStyle name="Normal 2" xfId="2" xr:uid="{00000000-0005-0000-0000-000002000000}"/>
    <cellStyle name="Normal 3" xfId="3" xr:uid="{00000000-0005-0000-0000-000003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PST_BVX38</a:t>
            </a:r>
          </a:p>
        </c:rich>
      </c:tx>
      <c:overlay val="0"/>
    </c:title>
    <c:autoTitleDeleted val="0"/>
    <c:plotArea>
      <c:layout/>
      <c:radarChart>
        <c:radarStyle val="marker"/>
        <c:varyColors val="0"/>
        <c:ser>
          <c:idx val="0"/>
          <c:order val="0"/>
          <c:tx>
            <c:strRef>
              <c:f>Récapitulatif!$B$5</c:f>
              <c:strCache>
                <c:ptCount val="1"/>
              </c:strCache>
            </c:strRef>
          </c:tx>
          <c:spPr>
            <a:ln>
              <a:solidFill>
                <a:srgbClr val="FF9900"/>
              </a:solidFill>
              <a:prstDash val="sysDot"/>
            </a:ln>
          </c:spPr>
          <c:marker>
            <c:symbol val="none"/>
          </c:marker>
          <c:cat>
            <c:strRef>
              <c:f>Récapitulatif!$C$2:$F$2</c:f>
              <c:strCache>
                <c:ptCount val="4"/>
                <c:pt idx="0">
                  <c:v>Climat</c:v>
                </c:pt>
                <c:pt idx="1">
                  <c:v>Amélioration Biodiversité</c:v>
                </c:pt>
                <c:pt idx="2">
                  <c:v>Impacts écosystémiques </c:v>
                </c:pt>
                <c:pt idx="3">
                  <c:v>Impacts économiques</c:v>
                </c:pt>
              </c:strCache>
            </c:strRef>
          </c:cat>
          <c:val>
            <c:numRef>
              <c:f>Récapitulatif!$C$5:$F$5</c:f>
              <c:numCache>
                <c:formatCode>General</c:formatCode>
                <c:ptCount val="4"/>
                <c:pt idx="0">
                  <c:v>4</c:v>
                </c:pt>
                <c:pt idx="1">
                  <c:v>4</c:v>
                </c:pt>
                <c:pt idx="2">
                  <c:v>4</c:v>
                </c:pt>
                <c:pt idx="3">
                  <c:v>3</c:v>
                </c:pt>
              </c:numCache>
            </c:numRef>
          </c:val>
          <c:extLst>
            <c:ext xmlns:c16="http://schemas.microsoft.com/office/drawing/2014/chart" uri="{C3380CC4-5D6E-409C-BE32-E72D297353CC}">
              <c16:uniqueId val="{00000000-9EC7-4688-BEF1-EC1AADD7E5D6}"/>
            </c:ext>
          </c:extLst>
        </c:ser>
        <c:ser>
          <c:idx val="1"/>
          <c:order val="1"/>
          <c:tx>
            <c:strRef>
              <c:f>Récapitulatif!$B$6</c:f>
              <c:strCache>
                <c:ptCount val="1"/>
              </c:strCache>
            </c:strRef>
          </c:tx>
          <c:marker>
            <c:symbol val="none"/>
          </c:marker>
          <c:cat>
            <c:strRef>
              <c:f>Récapitulatif!$C$2:$F$2</c:f>
              <c:strCache>
                <c:ptCount val="4"/>
                <c:pt idx="0">
                  <c:v>Climat</c:v>
                </c:pt>
                <c:pt idx="1">
                  <c:v>Amélioration Biodiversité</c:v>
                </c:pt>
                <c:pt idx="2">
                  <c:v>Impacts écosystémiques </c:v>
                </c:pt>
                <c:pt idx="3">
                  <c:v>Impacts économiques</c:v>
                </c:pt>
              </c:strCache>
            </c:strRef>
          </c:cat>
          <c:val>
            <c:numRef>
              <c:f>Récapitulatif!$C$6:$F$6</c:f>
              <c:numCache>
                <c:formatCode>General</c:formatCode>
                <c:ptCount val="4"/>
                <c:pt idx="0">
                  <c:v>3</c:v>
                </c:pt>
                <c:pt idx="1">
                  <c:v>4</c:v>
                </c:pt>
                <c:pt idx="2">
                  <c:v>3</c:v>
                </c:pt>
                <c:pt idx="3">
                  <c:v>3</c:v>
                </c:pt>
              </c:numCache>
            </c:numRef>
          </c:val>
          <c:extLst>
            <c:ext xmlns:c16="http://schemas.microsoft.com/office/drawing/2014/chart" uri="{C3380CC4-5D6E-409C-BE32-E72D297353CC}">
              <c16:uniqueId val="{00000001-9EC7-4688-BEF1-EC1AADD7E5D6}"/>
            </c:ext>
          </c:extLst>
        </c:ser>
        <c:dLbls>
          <c:showLegendKey val="0"/>
          <c:showVal val="0"/>
          <c:showCatName val="0"/>
          <c:showSerName val="0"/>
          <c:showPercent val="0"/>
          <c:showBubbleSize val="0"/>
        </c:dLbls>
        <c:axId val="134289368"/>
        <c:axId val="134290152"/>
      </c:radarChart>
      <c:catAx>
        <c:axId val="134289368"/>
        <c:scaling>
          <c:orientation val="minMax"/>
        </c:scaling>
        <c:delete val="0"/>
        <c:axPos val="b"/>
        <c:majorGridlines/>
        <c:numFmt formatCode="General" sourceLinked="1"/>
        <c:majorTickMark val="out"/>
        <c:minorTickMark val="none"/>
        <c:tickLblPos val="nextTo"/>
        <c:crossAx val="134290152"/>
        <c:crosses val="autoZero"/>
        <c:auto val="0"/>
        <c:lblAlgn val="ctr"/>
        <c:lblOffset val="100"/>
        <c:noMultiLvlLbl val="0"/>
      </c:catAx>
      <c:valAx>
        <c:axId val="134290152"/>
        <c:scaling>
          <c:orientation val="minMax"/>
          <c:max val="4"/>
          <c:min val="0"/>
        </c:scaling>
        <c:delete val="0"/>
        <c:axPos val="l"/>
        <c:majorGridlines/>
        <c:numFmt formatCode="General" sourceLinked="1"/>
        <c:majorTickMark val="none"/>
        <c:minorTickMark val="none"/>
        <c:tickLblPos val="nextTo"/>
        <c:crossAx val="134289368"/>
        <c:crosses val="autoZero"/>
        <c:crossBetween val="between"/>
        <c:majorUnit val="1"/>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149680</xdr:colOff>
      <xdr:row>8</xdr:row>
      <xdr:rowOff>0</xdr:rowOff>
    </xdr:from>
    <xdr:to>
      <xdr:col>20</xdr:col>
      <xdr:colOff>22043</xdr:colOff>
      <xdr:row>28</xdr:row>
      <xdr:rowOff>92473</xdr:rowOff>
    </xdr:to>
    <xdr:pic>
      <xdr:nvPicPr>
        <xdr:cNvPr id="3" name="Imag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0600" y="3199312"/>
          <a:ext cx="6212203" cy="44104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7</xdr:row>
      <xdr:rowOff>0</xdr:rowOff>
    </xdr:from>
    <xdr:to>
      <xdr:col>8</xdr:col>
      <xdr:colOff>695325</xdr:colOff>
      <xdr:row>30</xdr:row>
      <xdr:rowOff>133350</xdr:rowOff>
    </xdr:to>
    <xdr:graphicFrame macro="">
      <xdr:nvGraphicFramePr>
        <xdr:cNvPr id="2" name="Graphique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4</xdr:row>
      <xdr:rowOff>47625</xdr:rowOff>
    </xdr:from>
    <xdr:to>
      <xdr:col>14</xdr:col>
      <xdr:colOff>66675</xdr:colOff>
      <xdr:row>33</xdr:row>
      <xdr:rowOff>0</xdr:rowOff>
    </xdr:to>
    <xdr:pic>
      <xdr:nvPicPr>
        <xdr:cNvPr id="6" name="Image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39225" y="771525"/>
          <a:ext cx="3114675" cy="4705350"/>
        </a:xfrm>
        <a:prstGeom prst="rect">
          <a:avLst/>
        </a:prstGeom>
        <a:solidFill>
          <a:schemeClr val="bg1"/>
        </a:solidFill>
      </xdr:spPr>
    </xdr:pic>
    <xdr:clientData/>
  </xdr:twoCellAnchor>
  <xdr:twoCellAnchor>
    <xdr:from>
      <xdr:col>9</xdr:col>
      <xdr:colOff>0</xdr:colOff>
      <xdr:row>4</xdr:row>
      <xdr:rowOff>0</xdr:rowOff>
    </xdr:from>
    <xdr:to>
      <xdr:col>12</xdr:col>
      <xdr:colOff>419100</xdr:colOff>
      <xdr:row>42</xdr:row>
      <xdr:rowOff>19050</xdr:rowOff>
    </xdr:to>
    <xdr:pic>
      <xdr:nvPicPr>
        <xdr:cNvPr id="4" name="Image 2">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39225" y="647700"/>
          <a:ext cx="2247900" cy="6334125"/>
        </a:xfrm>
        <a:prstGeom prst="rect">
          <a:avLst/>
        </a:prstGeom>
        <a:solidFill>
          <a:srgbClr val="FFFFFF"/>
        </a:solidFill>
        <a:ln>
          <a:noFill/>
        </a:ln>
        <a:effectLst/>
        <a:extLs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tabSelected="1" zoomScale="80" zoomScaleNormal="80" workbookViewId="0">
      <selection activeCell="A49" sqref="A49:C53"/>
    </sheetView>
  </sheetViews>
  <sheetFormatPr baseColWidth="10" defaultColWidth="10.90625" defaultRowHeight="14.5" x14ac:dyDescent="0.35"/>
  <cols>
    <col min="1" max="1" width="27.453125" customWidth="1"/>
    <col min="2" max="2" width="20" customWidth="1"/>
    <col min="3" max="3" width="11.54296875" customWidth="1"/>
    <col min="4" max="4" width="15.6328125" customWidth="1"/>
    <col min="6" max="6" width="45.08984375" customWidth="1"/>
    <col min="7" max="7" width="4.36328125" customWidth="1"/>
    <col min="10" max="10" width="27.54296875" customWidth="1"/>
    <col min="11" max="11" width="14.08984375" customWidth="1"/>
    <col min="12" max="12" width="23.6328125" customWidth="1"/>
  </cols>
  <sheetData>
    <row r="1" spans="1:12" ht="15" customHeight="1" x14ac:dyDescent="0.35">
      <c r="A1" s="381" t="s">
        <v>37</v>
      </c>
      <c r="B1" s="382"/>
      <c r="C1" s="383"/>
      <c r="D1" s="372" t="s">
        <v>55</v>
      </c>
      <c r="E1" s="373"/>
      <c r="F1" s="373"/>
      <c r="G1" s="374"/>
      <c r="H1" s="390" t="s">
        <v>321</v>
      </c>
      <c r="I1" s="391"/>
      <c r="J1" s="396" t="s">
        <v>322</v>
      </c>
      <c r="K1" s="396"/>
      <c r="L1" s="397"/>
    </row>
    <row r="2" spans="1:12" ht="15" customHeight="1" x14ac:dyDescent="0.35">
      <c r="A2" s="384"/>
      <c r="B2" s="385"/>
      <c r="C2" s="386"/>
      <c r="D2" s="375"/>
      <c r="E2" s="376"/>
      <c r="F2" s="376"/>
      <c r="G2" s="377"/>
      <c r="H2" s="392"/>
      <c r="I2" s="393"/>
      <c r="J2" s="398"/>
      <c r="K2" s="398"/>
      <c r="L2" s="399"/>
    </row>
    <row r="3" spans="1:12" ht="15.75" customHeight="1" thickBot="1" x14ac:dyDescent="0.4">
      <c r="A3" s="387"/>
      <c r="B3" s="388"/>
      <c r="C3" s="389"/>
      <c r="D3" s="378"/>
      <c r="E3" s="379"/>
      <c r="F3" s="379"/>
      <c r="G3" s="380"/>
      <c r="H3" s="394"/>
      <c r="I3" s="395"/>
      <c r="J3" s="400"/>
      <c r="K3" s="400"/>
      <c r="L3" s="401"/>
    </row>
    <row r="4" spans="1:12" ht="15" thickBot="1" x14ac:dyDescent="0.4">
      <c r="A4" s="1"/>
      <c r="B4" s="1"/>
      <c r="C4" s="1"/>
      <c r="D4" s="1"/>
      <c r="E4" s="1"/>
      <c r="F4" s="1"/>
      <c r="G4" s="1"/>
      <c r="H4" s="1"/>
      <c r="I4" s="1"/>
      <c r="J4" s="1"/>
      <c r="K4" s="1"/>
    </row>
    <row r="5" spans="1:12" ht="16" thickBot="1" x14ac:dyDescent="0.4">
      <c r="A5" s="331" t="s">
        <v>0</v>
      </c>
      <c r="B5" s="332"/>
      <c r="C5" s="332"/>
      <c r="D5" s="332"/>
      <c r="E5" s="332"/>
      <c r="F5" s="332"/>
      <c r="G5" s="332"/>
      <c r="H5" s="332"/>
      <c r="I5" s="332"/>
      <c r="J5" s="332"/>
      <c r="K5" s="332"/>
      <c r="L5" s="333"/>
    </row>
    <row r="6" spans="1:12" ht="16" thickBot="1" x14ac:dyDescent="0.4">
      <c r="A6" s="289"/>
      <c r="B6" s="289"/>
      <c r="C6" s="289"/>
      <c r="D6" s="289"/>
      <c r="E6" s="289"/>
      <c r="F6" s="289"/>
      <c r="G6" s="289"/>
      <c r="H6" s="289"/>
      <c r="I6" s="289"/>
      <c r="J6" s="289"/>
      <c r="K6" s="289"/>
      <c r="L6" s="289"/>
    </row>
    <row r="7" spans="1:12" ht="15.75" customHeight="1" x14ac:dyDescent="0.35">
      <c r="A7" s="402" t="s">
        <v>323</v>
      </c>
      <c r="B7" s="403"/>
      <c r="C7" s="403"/>
      <c r="D7" s="403"/>
      <c r="E7" s="403"/>
      <c r="F7" s="403"/>
      <c r="G7" s="403"/>
      <c r="H7" s="403"/>
      <c r="I7" s="403"/>
      <c r="J7" s="403"/>
      <c r="K7" s="403"/>
      <c r="L7" s="404"/>
    </row>
    <row r="8" spans="1:12" ht="369" customHeight="1" thickBot="1" x14ac:dyDescent="0.4">
      <c r="A8" s="309" t="s">
        <v>354</v>
      </c>
      <c r="B8" s="310"/>
      <c r="C8" s="310"/>
      <c r="D8" s="310"/>
      <c r="E8" s="310"/>
      <c r="F8" s="310"/>
      <c r="G8" s="310"/>
      <c r="H8" s="310"/>
      <c r="I8" s="310"/>
      <c r="J8" s="310"/>
      <c r="K8" s="310"/>
      <c r="L8" s="311"/>
    </row>
    <row r="9" spans="1:12" ht="15" thickBot="1" x14ac:dyDescent="0.4"/>
    <row r="10" spans="1:12" ht="15" thickBot="1" x14ac:dyDescent="0.4">
      <c r="A10" s="405" t="s">
        <v>324</v>
      </c>
      <c r="B10" s="406"/>
      <c r="C10" s="406"/>
      <c r="D10" s="407" t="s">
        <v>1</v>
      </c>
      <c r="E10" s="408"/>
      <c r="I10" s="409" t="s">
        <v>2</v>
      </c>
      <c r="J10" s="410"/>
      <c r="K10" s="290" t="s">
        <v>325</v>
      </c>
      <c r="L10" s="291"/>
    </row>
    <row r="11" spans="1:12" ht="29.25" customHeight="1" x14ac:dyDescent="0.35">
      <c r="A11" s="411" t="s">
        <v>326</v>
      </c>
      <c r="B11" s="366"/>
      <c r="C11" s="366"/>
      <c r="D11" s="412" t="s">
        <v>327</v>
      </c>
      <c r="E11" s="413"/>
      <c r="F11" s="414" t="s">
        <v>36</v>
      </c>
      <c r="G11" s="415"/>
      <c r="H11" s="416"/>
      <c r="I11" s="411" t="s">
        <v>328</v>
      </c>
      <c r="J11" s="366"/>
      <c r="K11" s="366">
        <v>28</v>
      </c>
      <c r="L11" s="367"/>
    </row>
    <row r="12" spans="1:12" ht="32.25" customHeight="1" x14ac:dyDescent="0.35">
      <c r="A12" s="368" t="s">
        <v>329</v>
      </c>
      <c r="B12" s="369"/>
      <c r="C12" s="369"/>
      <c r="D12" s="370" t="s">
        <v>330</v>
      </c>
      <c r="E12" s="371"/>
      <c r="F12" s="417"/>
      <c r="G12" s="418"/>
      <c r="H12" s="419"/>
      <c r="I12" s="365" t="s">
        <v>331</v>
      </c>
      <c r="J12" s="363"/>
      <c r="K12" s="363">
        <v>9</v>
      </c>
      <c r="L12" s="364"/>
    </row>
    <row r="13" spans="1:12" x14ac:dyDescent="0.35">
      <c r="A13" s="368" t="s">
        <v>332</v>
      </c>
      <c r="B13" s="369"/>
      <c r="C13" s="369"/>
      <c r="D13" s="363" t="s">
        <v>333</v>
      </c>
      <c r="E13" s="364"/>
      <c r="F13" s="417"/>
      <c r="G13" s="418"/>
      <c r="H13" s="419"/>
      <c r="I13" s="365" t="s">
        <v>334</v>
      </c>
      <c r="J13" s="363"/>
      <c r="K13" s="363">
        <v>5</v>
      </c>
      <c r="L13" s="364"/>
    </row>
    <row r="14" spans="1:12" x14ac:dyDescent="0.35">
      <c r="A14" s="365" t="s">
        <v>335</v>
      </c>
      <c r="B14" s="363"/>
      <c r="C14" s="363"/>
      <c r="D14" s="363" t="s">
        <v>336</v>
      </c>
      <c r="E14" s="364"/>
      <c r="F14" s="417"/>
      <c r="G14" s="418"/>
      <c r="H14" s="419"/>
      <c r="I14" s="365" t="s">
        <v>337</v>
      </c>
      <c r="J14" s="363"/>
      <c r="K14" s="363">
        <v>3</v>
      </c>
      <c r="L14" s="364"/>
    </row>
    <row r="15" spans="1:12" ht="15" thickBot="1" x14ac:dyDescent="0.4">
      <c r="A15" s="423" t="s">
        <v>338</v>
      </c>
      <c r="B15" s="346"/>
      <c r="C15" s="346"/>
      <c r="D15" s="346" t="s">
        <v>339</v>
      </c>
      <c r="E15" s="347"/>
      <c r="F15" s="420"/>
      <c r="G15" s="421"/>
      <c r="H15" s="422"/>
      <c r="I15" s="423" t="s">
        <v>340</v>
      </c>
      <c r="J15" s="346"/>
      <c r="K15" s="346">
        <v>2</v>
      </c>
      <c r="L15" s="347"/>
    </row>
    <row r="16" spans="1:12" x14ac:dyDescent="0.35">
      <c r="A16" s="350"/>
      <c r="B16" s="350"/>
      <c r="C16" s="350"/>
      <c r="D16" s="350"/>
      <c r="E16" s="350"/>
      <c r="I16" s="350"/>
      <c r="J16" s="350"/>
      <c r="K16" s="350"/>
      <c r="L16" s="350"/>
    </row>
    <row r="17" spans="1:12" ht="15" thickBot="1" x14ac:dyDescent="0.4"/>
    <row r="18" spans="1:12" ht="15" thickBot="1" x14ac:dyDescent="0.4">
      <c r="A18" s="351" t="s">
        <v>3</v>
      </c>
      <c r="B18" s="352"/>
      <c r="C18" s="352"/>
      <c r="D18" s="362">
        <v>2500</v>
      </c>
      <c r="E18" s="362"/>
      <c r="F18" s="292" t="s">
        <v>6</v>
      </c>
    </row>
    <row r="19" spans="1:12" ht="15" thickBot="1" x14ac:dyDescent="0.4"/>
    <row r="20" spans="1:12" ht="15" thickBot="1" x14ac:dyDescent="0.4">
      <c r="A20" s="351" t="s">
        <v>4</v>
      </c>
      <c r="B20" s="352"/>
      <c r="C20" s="293">
        <v>81</v>
      </c>
      <c r="D20" s="294" t="s">
        <v>5</v>
      </c>
      <c r="E20" s="293">
        <v>9</v>
      </c>
      <c r="F20" s="292" t="s">
        <v>7</v>
      </c>
    </row>
    <row r="21" spans="1:12" ht="15" thickBot="1" x14ac:dyDescent="0.4"/>
    <row r="22" spans="1:12" ht="15" thickBot="1" x14ac:dyDescent="0.4">
      <c r="A22" s="353" t="s">
        <v>40</v>
      </c>
      <c r="B22" s="354"/>
      <c r="C22" s="355"/>
      <c r="D22" s="295">
        <v>25900</v>
      </c>
      <c r="E22" s="351" t="s">
        <v>341</v>
      </c>
      <c r="F22" s="352"/>
      <c r="G22" s="352"/>
      <c r="H22" s="188">
        <v>0.9</v>
      </c>
    </row>
    <row r="23" spans="1:12" ht="15" thickBot="1" x14ac:dyDescent="0.4"/>
    <row r="24" spans="1:12" ht="15" thickBot="1" x14ac:dyDescent="0.4">
      <c r="A24" s="359" t="s">
        <v>15</v>
      </c>
      <c r="B24" s="360"/>
      <c r="C24" s="361"/>
      <c r="D24" s="296" t="s">
        <v>34</v>
      </c>
      <c r="E24" s="297">
        <v>22000</v>
      </c>
      <c r="F24" s="298" t="s">
        <v>35</v>
      </c>
      <c r="G24" s="188">
        <v>38</v>
      </c>
    </row>
    <row r="25" spans="1:12" ht="15" thickBot="1" x14ac:dyDescent="0.4"/>
    <row r="26" spans="1:12" ht="16" thickBot="1" x14ac:dyDescent="0.4">
      <c r="A26" s="331" t="s">
        <v>8</v>
      </c>
      <c r="B26" s="332"/>
      <c r="C26" s="332"/>
      <c r="D26" s="332"/>
      <c r="E26" s="332"/>
      <c r="F26" s="332"/>
      <c r="G26" s="332"/>
      <c r="H26" s="332"/>
      <c r="I26" s="332"/>
      <c r="J26" s="332"/>
      <c r="K26" s="332"/>
      <c r="L26" s="333"/>
    </row>
    <row r="27" spans="1:12" ht="15" thickBot="1" x14ac:dyDescent="0.4"/>
    <row r="28" spans="1:12" ht="15" thickBot="1" x14ac:dyDescent="0.4">
      <c r="A28" s="351" t="s">
        <v>41</v>
      </c>
      <c r="B28" s="352"/>
      <c r="C28" s="352"/>
      <c r="D28" s="362" t="s">
        <v>342</v>
      </c>
      <c r="E28" s="362"/>
      <c r="F28" s="292" t="s">
        <v>9</v>
      </c>
      <c r="G28" s="351" t="s">
        <v>10</v>
      </c>
      <c r="H28" s="352"/>
      <c r="I28" s="352"/>
      <c r="J28" s="407" t="s">
        <v>342</v>
      </c>
      <c r="K28" s="408"/>
    </row>
    <row r="29" spans="1:12" ht="15" thickBot="1" x14ac:dyDescent="0.4"/>
    <row r="30" spans="1:12" ht="32.25" customHeight="1" thickBot="1" x14ac:dyDescent="0.4">
      <c r="A30" s="351" t="s">
        <v>11</v>
      </c>
      <c r="B30" s="352"/>
      <c r="C30" s="356" t="s">
        <v>343</v>
      </c>
      <c r="D30" s="357"/>
      <c r="E30" s="351" t="s">
        <v>344</v>
      </c>
      <c r="F30" s="358"/>
      <c r="G30" s="299">
        <v>68</v>
      </c>
      <c r="H30" s="189"/>
      <c r="I30" s="189"/>
      <c r="J30" s="189"/>
    </row>
    <row r="31" spans="1:12" ht="15" thickBot="1" x14ac:dyDescent="0.4"/>
    <row r="32" spans="1:12" ht="29.25" customHeight="1" thickBot="1" x14ac:dyDescent="0.4">
      <c r="A32" s="351" t="s">
        <v>345</v>
      </c>
      <c r="B32" s="352"/>
      <c r="C32" s="352"/>
      <c r="D32" s="352"/>
      <c r="E32" s="424" t="s">
        <v>346</v>
      </c>
      <c r="F32" s="425"/>
      <c r="G32" s="292" t="s">
        <v>347</v>
      </c>
    </row>
    <row r="33" spans="1:12" ht="15" thickBot="1" x14ac:dyDescent="0.4"/>
    <row r="34" spans="1:12" x14ac:dyDescent="0.35">
      <c r="A34" s="426" t="s">
        <v>348</v>
      </c>
      <c r="B34" s="427"/>
      <c r="C34" s="427"/>
      <c r="D34" s="428"/>
      <c r="E34" s="429" t="s">
        <v>14</v>
      </c>
      <c r="F34" s="430"/>
    </row>
    <row r="35" spans="1:12" x14ac:dyDescent="0.35">
      <c r="A35" s="329" t="s">
        <v>349</v>
      </c>
      <c r="B35" s="330"/>
      <c r="C35" s="300">
        <v>11</v>
      </c>
      <c r="D35" s="301" t="s">
        <v>7</v>
      </c>
      <c r="E35" s="307">
        <v>90</v>
      </c>
      <c r="F35" s="302" t="s">
        <v>53</v>
      </c>
    </row>
    <row r="36" spans="1:12" x14ac:dyDescent="0.35">
      <c r="A36" s="329" t="s">
        <v>12</v>
      </c>
      <c r="B36" s="330"/>
      <c r="C36" s="300">
        <v>89</v>
      </c>
      <c r="D36" s="301" t="s">
        <v>7</v>
      </c>
      <c r="E36" s="307">
        <v>0</v>
      </c>
      <c r="F36" s="302" t="s">
        <v>350</v>
      </c>
      <c r="G36" s="303" t="s">
        <v>351</v>
      </c>
    </row>
    <row r="37" spans="1:12" ht="15" thickBot="1" x14ac:dyDescent="0.4">
      <c r="A37" s="348" t="s">
        <v>13</v>
      </c>
      <c r="B37" s="349"/>
      <c r="C37" s="304"/>
      <c r="D37" s="305" t="s">
        <v>7</v>
      </c>
      <c r="E37" s="308">
        <v>10</v>
      </c>
      <c r="F37" s="306" t="s">
        <v>353</v>
      </c>
    </row>
    <row r="38" spans="1:12" ht="15" thickBot="1" x14ac:dyDescent="0.4"/>
    <row r="39" spans="1:12" ht="16" thickBot="1" x14ac:dyDescent="0.4">
      <c r="A39" s="331" t="s">
        <v>16</v>
      </c>
      <c r="B39" s="332"/>
      <c r="C39" s="332"/>
      <c r="D39" s="332"/>
      <c r="E39" s="332"/>
      <c r="F39" s="332"/>
      <c r="G39" s="332"/>
      <c r="H39" s="332"/>
      <c r="I39" s="332"/>
      <c r="J39" s="332"/>
      <c r="K39" s="332"/>
      <c r="L39" s="333"/>
    </row>
    <row r="40" spans="1:12" ht="15" customHeight="1" x14ac:dyDescent="0.35">
      <c r="A40" s="334" t="s">
        <v>39</v>
      </c>
      <c r="B40" s="335"/>
      <c r="C40" s="335"/>
      <c r="D40" s="335" t="s">
        <v>17</v>
      </c>
      <c r="E40" s="335"/>
      <c r="F40" s="335"/>
      <c r="G40" s="335"/>
      <c r="H40" s="335" t="s">
        <v>18</v>
      </c>
      <c r="I40" s="335"/>
      <c r="J40" s="335"/>
      <c r="K40" s="340" t="s">
        <v>19</v>
      </c>
      <c r="L40" s="341"/>
    </row>
    <row r="41" spans="1:12" x14ac:dyDescent="0.35">
      <c r="A41" s="336"/>
      <c r="B41" s="337"/>
      <c r="C41" s="337"/>
      <c r="D41" s="337"/>
      <c r="E41" s="337"/>
      <c r="F41" s="337"/>
      <c r="G41" s="337"/>
      <c r="H41" s="337"/>
      <c r="I41" s="337"/>
      <c r="J41" s="337"/>
      <c r="K41" s="342"/>
      <c r="L41" s="343"/>
    </row>
    <row r="42" spans="1:12" ht="6.75" customHeight="1" thickBot="1" x14ac:dyDescent="0.4">
      <c r="A42" s="338"/>
      <c r="B42" s="339"/>
      <c r="C42" s="339"/>
      <c r="D42" s="339"/>
      <c r="E42" s="339"/>
      <c r="F42" s="339"/>
      <c r="G42" s="339"/>
      <c r="H42" s="339"/>
      <c r="I42" s="339"/>
      <c r="J42" s="339"/>
      <c r="K42" s="344"/>
      <c r="L42" s="345"/>
    </row>
    <row r="43" spans="1:12" ht="1.5" customHeight="1" thickBot="1" x14ac:dyDescent="0.4">
      <c r="K43" s="318"/>
      <c r="L43" s="319"/>
    </row>
    <row r="44" spans="1:12" ht="15" customHeight="1" x14ac:dyDescent="0.35">
      <c r="A44" s="320" t="s">
        <v>195</v>
      </c>
      <c r="B44" s="321"/>
      <c r="C44" s="321"/>
      <c r="D44" s="324" t="s">
        <v>54</v>
      </c>
      <c r="E44" s="324"/>
      <c r="F44" s="324"/>
      <c r="G44" s="324"/>
      <c r="H44" s="324" t="s">
        <v>352</v>
      </c>
      <c r="I44" s="324"/>
      <c r="J44" s="324"/>
      <c r="K44" s="325">
        <f>500+300+600</f>
        <v>1400</v>
      </c>
      <c r="L44" s="326"/>
    </row>
    <row r="45" spans="1:12" x14ac:dyDescent="0.35">
      <c r="A45" s="322"/>
      <c r="B45" s="323"/>
      <c r="C45" s="323"/>
      <c r="D45" s="312"/>
      <c r="E45" s="312"/>
      <c r="F45" s="312"/>
      <c r="G45" s="312"/>
      <c r="H45" s="312"/>
      <c r="I45" s="312"/>
      <c r="J45" s="312"/>
      <c r="K45" s="314"/>
      <c r="L45" s="315"/>
    </row>
    <row r="46" spans="1:12" x14ac:dyDescent="0.35">
      <c r="A46" s="322"/>
      <c r="B46" s="323"/>
      <c r="C46" s="323"/>
      <c r="D46" s="312"/>
      <c r="E46" s="312"/>
      <c r="F46" s="312"/>
      <c r="G46" s="312"/>
      <c r="H46" s="312"/>
      <c r="I46" s="312"/>
      <c r="J46" s="312"/>
      <c r="K46" s="314"/>
      <c r="L46" s="315"/>
    </row>
    <row r="47" spans="1:12" x14ac:dyDescent="0.35">
      <c r="A47" s="322"/>
      <c r="B47" s="323"/>
      <c r="C47" s="323"/>
      <c r="D47" s="312"/>
      <c r="E47" s="312"/>
      <c r="F47" s="312"/>
      <c r="G47" s="312"/>
      <c r="H47" s="312"/>
      <c r="I47" s="312"/>
      <c r="J47" s="312"/>
      <c r="K47" s="314"/>
      <c r="L47" s="315"/>
    </row>
    <row r="48" spans="1:12" ht="24.65" customHeight="1" x14ac:dyDescent="0.35">
      <c r="A48" s="322"/>
      <c r="B48" s="323"/>
      <c r="C48" s="323"/>
      <c r="D48" s="312"/>
      <c r="E48" s="312"/>
      <c r="F48" s="312"/>
      <c r="G48" s="312"/>
      <c r="H48" s="312"/>
      <c r="I48" s="312"/>
      <c r="J48" s="312"/>
      <c r="K48" s="314"/>
      <c r="L48" s="315"/>
    </row>
    <row r="49" spans="1:12" ht="14.4" customHeight="1" x14ac:dyDescent="0.35">
      <c r="A49" s="322" t="s">
        <v>207</v>
      </c>
      <c r="B49" s="323"/>
      <c r="C49" s="323"/>
      <c r="D49" s="312" t="s">
        <v>208</v>
      </c>
      <c r="E49" s="312"/>
      <c r="F49" s="312"/>
      <c r="G49" s="312"/>
      <c r="H49" s="312" t="s">
        <v>209</v>
      </c>
      <c r="I49" s="312"/>
      <c r="J49" s="312"/>
      <c r="K49" s="314">
        <f>50</f>
        <v>50</v>
      </c>
      <c r="L49" s="315"/>
    </row>
    <row r="50" spans="1:12" x14ac:dyDescent="0.35">
      <c r="A50" s="322"/>
      <c r="B50" s="323"/>
      <c r="C50" s="323"/>
      <c r="D50" s="312"/>
      <c r="E50" s="312"/>
      <c r="F50" s="312"/>
      <c r="G50" s="312"/>
      <c r="H50" s="312"/>
      <c r="I50" s="312"/>
      <c r="J50" s="312"/>
      <c r="K50" s="314"/>
      <c r="L50" s="315"/>
    </row>
    <row r="51" spans="1:12" x14ac:dyDescent="0.35">
      <c r="A51" s="322"/>
      <c r="B51" s="323"/>
      <c r="C51" s="323"/>
      <c r="D51" s="312"/>
      <c r="E51" s="312"/>
      <c r="F51" s="312"/>
      <c r="G51" s="312"/>
      <c r="H51" s="312"/>
      <c r="I51" s="312"/>
      <c r="J51" s="312"/>
      <c r="K51" s="314"/>
      <c r="L51" s="315"/>
    </row>
    <row r="52" spans="1:12" x14ac:dyDescent="0.35">
      <c r="A52" s="322"/>
      <c r="B52" s="323"/>
      <c r="C52" s="323"/>
      <c r="D52" s="312"/>
      <c r="E52" s="312"/>
      <c r="F52" s="312"/>
      <c r="G52" s="312"/>
      <c r="H52" s="312"/>
      <c r="I52" s="312"/>
      <c r="J52" s="312"/>
      <c r="K52" s="314"/>
      <c r="L52" s="315"/>
    </row>
    <row r="53" spans="1:12" ht="63" customHeight="1" thickBot="1" x14ac:dyDescent="0.4">
      <c r="A53" s="327"/>
      <c r="B53" s="328"/>
      <c r="C53" s="328"/>
      <c r="D53" s="313"/>
      <c r="E53" s="313"/>
      <c r="F53" s="313"/>
      <c r="G53" s="313"/>
      <c r="H53" s="313"/>
      <c r="I53" s="313"/>
      <c r="J53" s="313"/>
      <c r="K53" s="316"/>
      <c r="L53" s="317"/>
    </row>
  </sheetData>
  <mergeCells count="70">
    <mergeCell ref="A35:B35"/>
    <mergeCell ref="J28:K28"/>
    <mergeCell ref="A32:D32"/>
    <mergeCell ref="E32:F32"/>
    <mergeCell ref="A34:D34"/>
    <mergeCell ref="E34:F34"/>
    <mergeCell ref="G28:I28"/>
    <mergeCell ref="A7:L7"/>
    <mergeCell ref="A10:C10"/>
    <mergeCell ref="D10:E10"/>
    <mergeCell ref="A18:C18"/>
    <mergeCell ref="D18:E18"/>
    <mergeCell ref="I10:J10"/>
    <mergeCell ref="A11:C11"/>
    <mergeCell ref="D11:E11"/>
    <mergeCell ref="F11:H15"/>
    <mergeCell ref="I11:J11"/>
    <mergeCell ref="A13:C13"/>
    <mergeCell ref="D13:E13"/>
    <mergeCell ref="I13:J13"/>
    <mergeCell ref="A15:C15"/>
    <mergeCell ref="D15:E15"/>
    <mergeCell ref="I15:J15"/>
    <mergeCell ref="D1:G3"/>
    <mergeCell ref="A1:C3"/>
    <mergeCell ref="H1:I3"/>
    <mergeCell ref="J1:L3"/>
    <mergeCell ref="A5:L5"/>
    <mergeCell ref="K11:L11"/>
    <mergeCell ref="A12:C12"/>
    <mergeCell ref="D12:E12"/>
    <mergeCell ref="I12:J12"/>
    <mergeCell ref="K12:L12"/>
    <mergeCell ref="K13:L13"/>
    <mergeCell ref="A14:C14"/>
    <mergeCell ref="D14:E14"/>
    <mergeCell ref="I14:J14"/>
    <mergeCell ref="K14:L14"/>
    <mergeCell ref="K15:L15"/>
    <mergeCell ref="A37:B37"/>
    <mergeCell ref="A16:C16"/>
    <mergeCell ref="D16:E16"/>
    <mergeCell ref="I16:J16"/>
    <mergeCell ref="K16:L16"/>
    <mergeCell ref="E22:G22"/>
    <mergeCell ref="A20:B20"/>
    <mergeCell ref="A22:C22"/>
    <mergeCell ref="A30:B30"/>
    <mergeCell ref="C30:D30"/>
    <mergeCell ref="E30:F30"/>
    <mergeCell ref="A24:C24"/>
    <mergeCell ref="A26:L26"/>
    <mergeCell ref="A28:C28"/>
    <mergeCell ref="D28:E28"/>
    <mergeCell ref="A8:L8"/>
    <mergeCell ref="H49:J53"/>
    <mergeCell ref="K49:L53"/>
    <mergeCell ref="K43:L43"/>
    <mergeCell ref="A44:C48"/>
    <mergeCell ref="D44:G48"/>
    <mergeCell ref="H44:J48"/>
    <mergeCell ref="K44:L48"/>
    <mergeCell ref="A49:C53"/>
    <mergeCell ref="D49:G53"/>
    <mergeCell ref="A36:B36"/>
    <mergeCell ref="A39:L39"/>
    <mergeCell ref="A40:C42"/>
    <mergeCell ref="D40:G42"/>
    <mergeCell ref="H40:J42"/>
    <mergeCell ref="K40:L42"/>
  </mergeCells>
  <phoneticPr fontId="6" type="noConversion"/>
  <pageMargins left="0.25" right="0.25" top="0.75" bottom="0.75" header="0.3" footer="0.3"/>
  <pageSetup paperSize="8" scale="6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B1:T67"/>
  <sheetViews>
    <sheetView zoomScale="55" zoomScaleNormal="55" workbookViewId="0">
      <selection activeCell="T14" sqref="T14"/>
    </sheetView>
  </sheetViews>
  <sheetFormatPr baseColWidth="10" defaultColWidth="11.54296875" defaultRowHeight="14.5" x14ac:dyDescent="0.35"/>
  <cols>
    <col min="1" max="1" width="2.08984375" bestFit="1" customWidth="1"/>
    <col min="2" max="2" width="25" customWidth="1"/>
    <col min="3" max="3" width="38.1796875" customWidth="1"/>
    <col min="4" max="4" width="54.36328125" customWidth="1"/>
    <col min="5" max="5" width="23.453125" customWidth="1"/>
    <col min="6" max="6" width="40.54296875" bestFit="1" customWidth="1"/>
    <col min="7" max="7" width="37.54296875" customWidth="1"/>
    <col min="8" max="8" width="11.54296875" customWidth="1"/>
    <col min="9" max="9" width="18.08984375" customWidth="1"/>
    <col min="10" max="10" width="24.1796875" customWidth="1"/>
    <col min="11" max="11" width="19" customWidth="1"/>
    <col min="12" max="12" width="22.36328125" customWidth="1"/>
    <col min="13" max="13" width="10.08984375" customWidth="1"/>
    <col min="14" max="14" width="4.453125" customWidth="1"/>
    <col min="15" max="15" width="4.54296875" customWidth="1"/>
    <col min="16" max="16" width="6.90625" customWidth="1"/>
    <col min="17" max="17" width="5.36328125" customWidth="1"/>
    <col min="18" max="18" width="7.90625" bestFit="1" customWidth="1"/>
    <col min="19" max="19" width="4.6328125" customWidth="1"/>
    <col min="20" max="20" width="86.453125" customWidth="1"/>
  </cols>
  <sheetData>
    <row r="1" spans="2:20" ht="15" customHeight="1" x14ac:dyDescent="0.35">
      <c r="B1" s="455" t="s">
        <v>317</v>
      </c>
      <c r="C1" s="456"/>
      <c r="D1" s="457"/>
      <c r="E1" s="455" t="s">
        <v>38</v>
      </c>
      <c r="F1" s="456"/>
      <c r="G1" s="456"/>
      <c r="H1" s="456"/>
      <c r="I1" s="457"/>
      <c r="J1" s="446" t="s">
        <v>195</v>
      </c>
      <c r="K1" s="447"/>
      <c r="L1" s="447"/>
      <c r="M1" s="447"/>
      <c r="N1" s="447"/>
      <c r="O1" s="447"/>
      <c r="P1" s="447"/>
      <c r="Q1" s="447"/>
      <c r="R1" s="447"/>
      <c r="S1" s="448"/>
    </row>
    <row r="2" spans="2:20" ht="15" customHeight="1" x14ac:dyDescent="0.35">
      <c r="B2" s="458"/>
      <c r="C2" s="459"/>
      <c r="D2" s="460"/>
      <c r="E2" s="458"/>
      <c r="F2" s="459"/>
      <c r="G2" s="459"/>
      <c r="H2" s="459"/>
      <c r="I2" s="460"/>
      <c r="J2" s="449"/>
      <c r="K2" s="450"/>
      <c r="L2" s="450"/>
      <c r="M2" s="450"/>
      <c r="N2" s="450"/>
      <c r="O2" s="450"/>
      <c r="P2" s="450"/>
      <c r="Q2" s="450"/>
      <c r="R2" s="450"/>
      <c r="S2" s="451"/>
    </row>
    <row r="3" spans="2:20" ht="15" customHeight="1" thickBot="1" x14ac:dyDescent="0.4">
      <c r="B3" s="461"/>
      <c r="C3" s="462"/>
      <c r="D3" s="463"/>
      <c r="E3" s="461"/>
      <c r="F3" s="462"/>
      <c r="G3" s="462"/>
      <c r="H3" s="462"/>
      <c r="I3" s="463"/>
      <c r="J3" s="452"/>
      <c r="K3" s="453"/>
      <c r="L3" s="453"/>
      <c r="M3" s="453"/>
      <c r="N3" s="453"/>
      <c r="O3" s="453"/>
      <c r="P3" s="453"/>
      <c r="Q3" s="453"/>
      <c r="R3" s="453"/>
      <c r="S3" s="454"/>
    </row>
    <row r="4" spans="2:20" ht="15.75" customHeight="1" thickBot="1" x14ac:dyDescent="0.4"/>
    <row r="5" spans="2:20" ht="15" thickBot="1" x14ac:dyDescent="0.4">
      <c r="B5" s="197" t="s">
        <v>21</v>
      </c>
      <c r="C5" s="464" t="s">
        <v>20</v>
      </c>
      <c r="D5" s="465"/>
      <c r="E5" s="198"/>
      <c r="F5" s="196" t="s">
        <v>22</v>
      </c>
      <c r="G5" s="514" t="s">
        <v>20</v>
      </c>
      <c r="H5" s="465"/>
      <c r="I5" s="515" t="s">
        <v>23</v>
      </c>
      <c r="J5" s="465"/>
      <c r="K5" s="196" t="s">
        <v>25</v>
      </c>
      <c r="L5" s="199"/>
    </row>
    <row r="6" spans="2:20" s="61" customFormat="1" ht="29" x14ac:dyDescent="0.35">
      <c r="B6" s="252">
        <v>1</v>
      </c>
      <c r="C6" s="254" t="s">
        <v>171</v>
      </c>
      <c r="D6" s="255" t="s">
        <v>175</v>
      </c>
      <c r="E6" s="250"/>
      <c r="F6" s="252">
        <v>1</v>
      </c>
      <c r="G6" s="254" t="s">
        <v>174</v>
      </c>
      <c r="H6" s="256" t="s">
        <v>210</v>
      </c>
      <c r="I6" s="257">
        <v>40</v>
      </c>
      <c r="J6" s="258" t="s">
        <v>24</v>
      </c>
      <c r="K6" s="257">
        <v>35</v>
      </c>
      <c r="L6" s="259" t="s">
        <v>26</v>
      </c>
      <c r="M6" s="466" t="s">
        <v>362</v>
      </c>
      <c r="N6" s="467"/>
      <c r="O6" s="467"/>
      <c r="P6" s="467"/>
      <c r="Q6" s="467"/>
      <c r="R6" s="467"/>
      <c r="S6" s="467"/>
      <c r="T6" s="468"/>
    </row>
    <row r="7" spans="2:20" s="61" customFormat="1" ht="39.65" customHeight="1" x14ac:dyDescent="0.35">
      <c r="B7" s="208">
        <v>2</v>
      </c>
      <c r="C7" s="260" t="s">
        <v>170</v>
      </c>
      <c r="D7" s="261" t="s">
        <v>176</v>
      </c>
      <c r="E7" s="250"/>
      <c r="F7" s="208">
        <v>2</v>
      </c>
      <c r="G7" s="260" t="s">
        <v>307</v>
      </c>
      <c r="H7" s="262" t="s">
        <v>211</v>
      </c>
      <c r="I7" s="263" t="s">
        <v>299</v>
      </c>
      <c r="J7" s="216" t="s">
        <v>24</v>
      </c>
      <c r="K7" s="263" t="s">
        <v>298</v>
      </c>
      <c r="L7" s="264" t="s">
        <v>26</v>
      </c>
      <c r="M7" s="469"/>
      <c r="N7" s="470"/>
      <c r="O7" s="470"/>
      <c r="P7" s="470"/>
      <c r="Q7" s="470"/>
      <c r="R7" s="470"/>
      <c r="S7" s="470"/>
      <c r="T7" s="471"/>
    </row>
    <row r="8" spans="2:20" s="61" customFormat="1" ht="59.4" customHeight="1" x14ac:dyDescent="0.35">
      <c r="B8" s="208">
        <v>3</v>
      </c>
      <c r="C8" s="260" t="s">
        <v>173</v>
      </c>
      <c r="D8" s="261">
        <v>0.2</v>
      </c>
      <c r="E8" s="250"/>
      <c r="F8" s="208">
        <v>3</v>
      </c>
      <c r="G8" s="260" t="s">
        <v>197</v>
      </c>
      <c r="H8" s="262" t="s">
        <v>196</v>
      </c>
      <c r="I8" s="263">
        <v>100</v>
      </c>
      <c r="J8" s="216" t="s">
        <v>24</v>
      </c>
      <c r="K8" s="263">
        <v>40</v>
      </c>
      <c r="L8" s="264" t="s">
        <v>26</v>
      </c>
      <c r="M8" s="469"/>
      <c r="N8" s="470"/>
      <c r="O8" s="470"/>
      <c r="P8" s="470"/>
      <c r="Q8" s="470"/>
      <c r="R8" s="470"/>
      <c r="S8" s="470"/>
      <c r="T8" s="471"/>
    </row>
    <row r="9" spans="2:20" s="61" customFormat="1" ht="39.65" customHeight="1" thickBot="1" x14ac:dyDescent="0.4">
      <c r="B9" s="253">
        <v>4</v>
      </c>
      <c r="C9" s="265" t="s">
        <v>199</v>
      </c>
      <c r="D9" s="266" t="s">
        <v>204</v>
      </c>
      <c r="E9" s="250"/>
      <c r="F9" s="253">
        <v>4</v>
      </c>
      <c r="G9" s="265" t="s">
        <v>212</v>
      </c>
      <c r="H9" s="267" t="s">
        <v>198</v>
      </c>
      <c r="I9" s="268" t="s">
        <v>218</v>
      </c>
      <c r="J9" s="269" t="s">
        <v>24</v>
      </c>
      <c r="K9" s="268" t="s">
        <v>219</v>
      </c>
      <c r="L9" s="270" t="s">
        <v>26</v>
      </c>
      <c r="M9" s="472"/>
      <c r="N9" s="473"/>
      <c r="O9" s="473"/>
      <c r="P9" s="473"/>
      <c r="Q9" s="473"/>
      <c r="R9" s="473"/>
      <c r="S9" s="473"/>
      <c r="T9" s="474"/>
    </row>
    <row r="10" spans="2:20" ht="15" thickBot="1" x14ac:dyDescent="0.4"/>
    <row r="11" spans="2:20" ht="15" thickBot="1" x14ac:dyDescent="0.4">
      <c r="B11" s="351" t="s">
        <v>27</v>
      </c>
      <c r="C11" s="352"/>
      <c r="D11" s="352"/>
      <c r="E11" s="352"/>
      <c r="F11" s="352"/>
      <c r="G11" s="482"/>
      <c r="H11" s="483" t="s">
        <v>213</v>
      </c>
      <c r="I11" s="484"/>
      <c r="J11" s="188" t="s">
        <v>28</v>
      </c>
    </row>
    <row r="12" spans="2:20" ht="15" thickBot="1" x14ac:dyDescent="0.4">
      <c r="B12" s="189"/>
      <c r="C12" s="189"/>
      <c r="D12" s="189"/>
      <c r="E12" s="189"/>
      <c r="F12" s="189"/>
      <c r="G12" s="189"/>
      <c r="H12" s="190"/>
      <c r="I12" s="190"/>
      <c r="L12" s="351" t="s">
        <v>205</v>
      </c>
      <c r="M12" s="358"/>
      <c r="N12" s="516" t="s">
        <v>206</v>
      </c>
      <c r="O12" s="408"/>
    </row>
    <row r="13" spans="2:20" ht="15" thickBot="1" x14ac:dyDescent="0.4">
      <c r="B13" s="353" t="s">
        <v>166</v>
      </c>
      <c r="C13" s="354"/>
      <c r="D13" s="354"/>
      <c r="E13" s="354"/>
      <c r="F13" s="354"/>
      <c r="G13" s="485"/>
      <c r="H13" s="496">
        <v>40</v>
      </c>
      <c r="I13" s="362"/>
      <c r="J13" s="188" t="s">
        <v>24</v>
      </c>
    </row>
    <row r="14" spans="2:20" ht="15" thickBot="1" x14ac:dyDescent="0.4">
      <c r="B14" s="491" t="s">
        <v>201</v>
      </c>
      <c r="C14" s="492"/>
      <c r="D14" s="492"/>
      <c r="E14" s="492"/>
      <c r="F14" s="492"/>
      <c r="G14" s="493"/>
      <c r="H14" s="494" t="s">
        <v>300</v>
      </c>
      <c r="I14" s="495"/>
      <c r="J14" s="191" t="s">
        <v>29</v>
      </c>
      <c r="L14" s="192"/>
    </row>
    <row r="15" spans="2:20" ht="15" thickBot="1" x14ac:dyDescent="0.4"/>
    <row r="16" spans="2:20" ht="16" thickBot="1" x14ac:dyDescent="0.4">
      <c r="B16" s="486" t="s">
        <v>49</v>
      </c>
      <c r="C16" s="487"/>
      <c r="D16" s="488"/>
    </row>
    <row r="17" spans="2:20" ht="15" customHeight="1" thickBot="1" x14ac:dyDescent="0.4">
      <c r="B17" s="489" t="s">
        <v>45</v>
      </c>
      <c r="C17" s="490"/>
      <c r="D17" s="490"/>
      <c r="E17" s="490"/>
      <c r="F17" s="490"/>
      <c r="G17" s="475" t="s">
        <v>46</v>
      </c>
      <c r="H17" s="497"/>
      <c r="I17" s="475" t="s">
        <v>310</v>
      </c>
      <c r="J17" s="497"/>
      <c r="K17" s="475" t="s">
        <v>311</v>
      </c>
      <c r="L17" s="476"/>
      <c r="M17" s="476"/>
      <c r="N17" s="475" t="s">
        <v>32</v>
      </c>
      <c r="O17" s="476"/>
      <c r="P17" s="476"/>
      <c r="Q17" s="476"/>
      <c r="R17" s="476"/>
      <c r="S17" s="497"/>
      <c r="T17" s="497" t="s">
        <v>187</v>
      </c>
    </row>
    <row r="18" spans="2:20" ht="15" customHeight="1" x14ac:dyDescent="0.35">
      <c r="B18" s="500" t="s">
        <v>42</v>
      </c>
      <c r="C18" s="502" t="s">
        <v>43</v>
      </c>
      <c r="D18" s="193" t="s">
        <v>44</v>
      </c>
      <c r="E18" s="504" t="s">
        <v>50</v>
      </c>
      <c r="F18" s="504" t="s">
        <v>52</v>
      </c>
      <c r="G18" s="477"/>
      <c r="H18" s="498"/>
      <c r="I18" s="477"/>
      <c r="J18" s="498"/>
      <c r="K18" s="477"/>
      <c r="L18" s="478"/>
      <c r="M18" s="478"/>
      <c r="N18" s="477"/>
      <c r="O18" s="478"/>
      <c r="P18" s="478"/>
      <c r="Q18" s="478"/>
      <c r="R18" s="478"/>
      <c r="S18" s="498"/>
      <c r="T18" s="498"/>
    </row>
    <row r="19" spans="2:20" ht="57.75" customHeight="1" thickBot="1" x14ac:dyDescent="0.4">
      <c r="B19" s="501"/>
      <c r="C19" s="503"/>
      <c r="D19" s="194" t="s">
        <v>47</v>
      </c>
      <c r="E19" s="505"/>
      <c r="F19" s="505"/>
      <c r="G19" s="479"/>
      <c r="H19" s="499"/>
      <c r="I19" s="479"/>
      <c r="J19" s="499"/>
      <c r="K19" s="479"/>
      <c r="L19" s="480"/>
      <c r="M19" s="480"/>
      <c r="N19" s="479"/>
      <c r="O19" s="480"/>
      <c r="P19" s="480"/>
      <c r="Q19" s="480"/>
      <c r="R19" s="480"/>
      <c r="S19" s="499"/>
      <c r="T19" s="499"/>
    </row>
    <row r="20" spans="2:20" ht="132.65" customHeight="1" x14ac:dyDescent="0.35">
      <c r="B20" s="217" t="s">
        <v>51</v>
      </c>
      <c r="C20" s="222"/>
      <c r="D20" s="225" t="s">
        <v>301</v>
      </c>
      <c r="E20" s="232">
        <v>150</v>
      </c>
      <c r="F20" s="232" t="s">
        <v>215</v>
      </c>
      <c r="G20" s="431" t="s">
        <v>177</v>
      </c>
      <c r="H20" s="432"/>
      <c r="I20" s="444" t="s">
        <v>61</v>
      </c>
      <c r="J20" s="445"/>
      <c r="K20" s="506" t="s">
        <v>61</v>
      </c>
      <c r="L20" s="507"/>
      <c r="M20" s="445"/>
      <c r="N20" s="206"/>
      <c r="O20" s="184"/>
      <c r="P20" s="184"/>
      <c r="Q20" s="184"/>
      <c r="R20" s="184"/>
      <c r="S20" s="207"/>
      <c r="T20" s="201" t="s">
        <v>302</v>
      </c>
    </row>
    <row r="21" spans="2:20" ht="28.75" customHeight="1" x14ac:dyDescent="0.35">
      <c r="B21" s="218" t="s">
        <v>189</v>
      </c>
      <c r="C21" s="223"/>
      <c r="D21" s="226" t="s">
        <v>216</v>
      </c>
      <c r="E21" s="233">
        <v>350</v>
      </c>
      <c r="F21" s="233" t="s">
        <v>215</v>
      </c>
      <c r="G21" s="437" t="s">
        <v>177</v>
      </c>
      <c r="H21" s="438"/>
      <c r="I21" s="443" t="s">
        <v>217</v>
      </c>
      <c r="J21" s="440"/>
      <c r="K21" s="439" t="s">
        <v>223</v>
      </c>
      <c r="L21" s="481"/>
      <c r="M21" s="440"/>
      <c r="N21" s="208"/>
      <c r="O21" s="185"/>
      <c r="P21" s="185"/>
      <c r="Q21" s="185"/>
      <c r="R21" s="185"/>
      <c r="S21" s="209"/>
      <c r="T21" s="202"/>
    </row>
    <row r="22" spans="2:20" s="195" customFormat="1" ht="34.5" customHeight="1" x14ac:dyDescent="0.35">
      <c r="B22" s="218" t="s">
        <v>189</v>
      </c>
      <c r="C22" s="218"/>
      <c r="D22" s="227" t="s">
        <v>214</v>
      </c>
      <c r="E22" s="234">
        <v>1500</v>
      </c>
      <c r="F22" s="237" t="s">
        <v>61</v>
      </c>
      <c r="G22" s="437"/>
      <c r="H22" s="438"/>
      <c r="I22" s="443" t="s">
        <v>61</v>
      </c>
      <c r="J22" s="440"/>
      <c r="K22" s="439" t="s">
        <v>61</v>
      </c>
      <c r="L22" s="481"/>
      <c r="M22" s="440"/>
      <c r="N22" s="210" t="s">
        <v>30</v>
      </c>
      <c r="O22" s="200">
        <v>5</v>
      </c>
      <c r="P22" s="200" t="s">
        <v>222</v>
      </c>
      <c r="Q22" s="200">
        <v>80</v>
      </c>
      <c r="R22" s="200" t="s">
        <v>221</v>
      </c>
      <c r="S22" s="211">
        <v>15</v>
      </c>
      <c r="T22" s="203"/>
    </row>
    <row r="23" spans="2:20" s="195" customFormat="1" ht="14.4" customHeight="1" x14ac:dyDescent="0.35">
      <c r="B23" s="218" t="s">
        <v>189</v>
      </c>
      <c r="C23" s="218"/>
      <c r="D23" s="228" t="s">
        <v>200</v>
      </c>
      <c r="E23" s="234">
        <v>400</v>
      </c>
      <c r="F23" s="237" t="s">
        <v>61</v>
      </c>
      <c r="G23" s="437" t="s">
        <v>177</v>
      </c>
      <c r="H23" s="438"/>
      <c r="I23" s="509" t="s">
        <v>61</v>
      </c>
      <c r="J23" s="510"/>
      <c r="K23" s="508" t="s">
        <v>61</v>
      </c>
      <c r="L23" s="509"/>
      <c r="M23" s="510"/>
      <c r="N23" s="210"/>
      <c r="O23" s="200"/>
      <c r="P23" s="200"/>
      <c r="Q23" s="200"/>
      <c r="R23" s="200"/>
      <c r="S23" s="211"/>
      <c r="T23" s="203"/>
    </row>
    <row r="24" spans="2:20" s="195" customFormat="1" ht="75.650000000000006" customHeight="1" x14ac:dyDescent="0.35">
      <c r="B24" s="219"/>
      <c r="C24" s="218" t="s">
        <v>51</v>
      </c>
      <c r="D24" s="229" t="s">
        <v>172</v>
      </c>
      <c r="E24" s="235" t="s">
        <v>220</v>
      </c>
      <c r="F24" s="233" t="s">
        <v>215</v>
      </c>
      <c r="G24" s="439"/>
      <c r="H24" s="440"/>
      <c r="I24" s="443" t="s">
        <v>217</v>
      </c>
      <c r="J24" s="440"/>
      <c r="K24" s="439" t="s">
        <v>223</v>
      </c>
      <c r="L24" s="481"/>
      <c r="M24" s="440"/>
      <c r="N24" s="210" t="s">
        <v>30</v>
      </c>
      <c r="O24" s="200">
        <v>5</v>
      </c>
      <c r="P24" s="200" t="s">
        <v>222</v>
      </c>
      <c r="Q24" s="200">
        <v>60</v>
      </c>
      <c r="R24" s="200" t="s">
        <v>221</v>
      </c>
      <c r="S24" s="211">
        <v>35</v>
      </c>
      <c r="T24" s="203"/>
    </row>
    <row r="25" spans="2:20" s="195" customFormat="1" ht="83.25" customHeight="1" x14ac:dyDescent="0.35">
      <c r="B25" s="218" t="s">
        <v>51</v>
      </c>
      <c r="C25" s="218"/>
      <c r="D25" s="230" t="s">
        <v>360</v>
      </c>
      <c r="E25" s="234">
        <v>1500</v>
      </c>
      <c r="F25" s="237" t="s">
        <v>61</v>
      </c>
      <c r="G25" s="437" t="s">
        <v>177</v>
      </c>
      <c r="H25" s="438"/>
      <c r="I25" s="443" t="s">
        <v>61</v>
      </c>
      <c r="J25" s="440"/>
      <c r="K25" s="439" t="s">
        <v>61</v>
      </c>
      <c r="L25" s="481"/>
      <c r="M25" s="440"/>
      <c r="N25" s="212"/>
      <c r="O25" s="186"/>
      <c r="P25" s="186"/>
      <c r="Q25" s="186"/>
      <c r="R25" s="186"/>
      <c r="S25" s="213"/>
      <c r="T25" s="203"/>
    </row>
    <row r="26" spans="2:20" s="195" customFormat="1" ht="51" customHeight="1" x14ac:dyDescent="0.35">
      <c r="B26" s="218" t="s">
        <v>51</v>
      </c>
      <c r="C26" s="218"/>
      <c r="D26" s="228" t="s">
        <v>169</v>
      </c>
      <c r="E26" s="234">
        <v>2000</v>
      </c>
      <c r="F26" s="237" t="s">
        <v>61</v>
      </c>
      <c r="G26" s="437" t="s">
        <v>177</v>
      </c>
      <c r="H26" s="438"/>
      <c r="I26" s="443" t="s">
        <v>61</v>
      </c>
      <c r="J26" s="440"/>
      <c r="K26" s="439" t="s">
        <v>61</v>
      </c>
      <c r="L26" s="481"/>
      <c r="M26" s="440"/>
      <c r="N26" s="212"/>
      <c r="O26" s="186"/>
      <c r="P26" s="186"/>
      <c r="Q26" s="186"/>
      <c r="R26" s="186"/>
      <c r="S26" s="213"/>
      <c r="T26" s="204"/>
    </row>
    <row r="27" spans="2:20" s="195" customFormat="1" ht="47.4" customHeight="1" x14ac:dyDescent="0.35">
      <c r="B27" s="218" t="s">
        <v>51</v>
      </c>
      <c r="C27" s="218"/>
      <c r="D27" s="228" t="s">
        <v>167</v>
      </c>
      <c r="E27" s="234">
        <v>1500</v>
      </c>
      <c r="F27" s="237" t="s">
        <v>61</v>
      </c>
      <c r="G27" s="437" t="s">
        <v>177</v>
      </c>
      <c r="H27" s="438"/>
      <c r="I27" s="443" t="s">
        <v>61</v>
      </c>
      <c r="J27" s="440"/>
      <c r="K27" s="439" t="s">
        <v>61</v>
      </c>
      <c r="L27" s="481"/>
      <c r="M27" s="440"/>
      <c r="N27" s="214"/>
      <c r="O27" s="187"/>
      <c r="P27" s="187"/>
      <c r="Q27" s="187"/>
      <c r="R27" s="187"/>
      <c r="S27" s="215"/>
      <c r="T27" s="204"/>
    </row>
    <row r="28" spans="2:20" s="195" customFormat="1" ht="92.25" customHeight="1" x14ac:dyDescent="0.35">
      <c r="B28" s="218" t="s">
        <v>51</v>
      </c>
      <c r="C28" s="218"/>
      <c r="D28" s="228" t="s">
        <v>224</v>
      </c>
      <c r="E28" s="234" t="s">
        <v>168</v>
      </c>
      <c r="F28" s="237" t="s">
        <v>61</v>
      </c>
      <c r="G28" s="437" t="s">
        <v>177</v>
      </c>
      <c r="H28" s="438"/>
      <c r="I28" s="443" t="s">
        <v>61</v>
      </c>
      <c r="J28" s="440"/>
      <c r="K28" s="439" t="s">
        <v>61</v>
      </c>
      <c r="L28" s="481"/>
      <c r="M28" s="440"/>
      <c r="N28" s="214"/>
      <c r="O28" s="187"/>
      <c r="P28" s="187"/>
      <c r="Q28" s="187"/>
      <c r="R28" s="187"/>
      <c r="S28" s="215"/>
      <c r="T28" s="204"/>
    </row>
    <row r="29" spans="2:20" s="195" customFormat="1" ht="21" customHeight="1" x14ac:dyDescent="0.35">
      <c r="B29" s="218" t="s">
        <v>189</v>
      </c>
      <c r="C29" s="218"/>
      <c r="D29" s="228" t="s">
        <v>308</v>
      </c>
      <c r="E29" s="234">
        <v>1500</v>
      </c>
      <c r="F29" s="237" t="s">
        <v>61</v>
      </c>
      <c r="G29" s="437" t="s">
        <v>177</v>
      </c>
      <c r="H29" s="438"/>
      <c r="I29" s="508" t="s">
        <v>61</v>
      </c>
      <c r="J29" s="510"/>
      <c r="K29" s="508" t="s">
        <v>61</v>
      </c>
      <c r="L29" s="509"/>
      <c r="M29" s="510"/>
      <c r="N29" s="214"/>
      <c r="O29" s="187"/>
      <c r="P29" s="187"/>
      <c r="Q29" s="187"/>
      <c r="R29" s="187"/>
      <c r="S29" s="215"/>
      <c r="T29" s="204"/>
    </row>
    <row r="30" spans="2:20" s="195" customFormat="1" x14ac:dyDescent="0.35">
      <c r="B30" s="220"/>
      <c r="C30" s="224" t="s">
        <v>51</v>
      </c>
      <c r="D30" s="231" t="s">
        <v>225</v>
      </c>
      <c r="E30" s="236"/>
      <c r="F30" s="247" t="s">
        <v>215</v>
      </c>
      <c r="G30" s="433"/>
      <c r="H30" s="434"/>
      <c r="I30" s="441" t="s">
        <v>217</v>
      </c>
      <c r="J30" s="434"/>
      <c r="K30" s="520"/>
      <c r="L30" s="521"/>
      <c r="M30" s="522"/>
      <c r="N30" s="243" t="s">
        <v>30</v>
      </c>
      <c r="O30" s="187">
        <v>40</v>
      </c>
      <c r="P30" s="187" t="s">
        <v>222</v>
      </c>
      <c r="Q30" s="187">
        <v>30</v>
      </c>
      <c r="R30" s="187" t="s">
        <v>13</v>
      </c>
      <c r="S30" s="215">
        <f>100-(Q30+O30)</f>
        <v>30</v>
      </c>
      <c r="T30" s="205"/>
    </row>
    <row r="31" spans="2:20" s="195" customFormat="1" x14ac:dyDescent="0.35">
      <c r="B31" s="220"/>
      <c r="C31" s="224" t="s">
        <v>51</v>
      </c>
      <c r="D31" s="231" t="s">
        <v>226</v>
      </c>
      <c r="E31" s="236"/>
      <c r="F31" s="247" t="s">
        <v>215</v>
      </c>
      <c r="G31" s="433"/>
      <c r="H31" s="434"/>
      <c r="I31" s="441" t="s">
        <v>217</v>
      </c>
      <c r="J31" s="434"/>
      <c r="K31" s="520"/>
      <c r="L31" s="521"/>
      <c r="M31" s="522"/>
      <c r="N31" s="243" t="s">
        <v>30</v>
      </c>
      <c r="O31" s="187">
        <v>50</v>
      </c>
      <c r="P31" s="187" t="s">
        <v>222</v>
      </c>
      <c r="Q31" s="187">
        <v>25</v>
      </c>
      <c r="R31" s="187" t="s">
        <v>13</v>
      </c>
      <c r="S31" s="215">
        <f t="shared" ref="S31:S33" si="0">100-(Q31+O31)</f>
        <v>25</v>
      </c>
      <c r="T31" s="205"/>
    </row>
    <row r="32" spans="2:20" s="195" customFormat="1" x14ac:dyDescent="0.35">
      <c r="B32" s="221"/>
      <c r="C32" s="224" t="s">
        <v>51</v>
      </c>
      <c r="D32" s="231" t="s">
        <v>227</v>
      </c>
      <c r="E32" s="236"/>
      <c r="F32" s="247" t="s">
        <v>215</v>
      </c>
      <c r="G32" s="433"/>
      <c r="H32" s="434"/>
      <c r="I32" s="441" t="s">
        <v>217</v>
      </c>
      <c r="J32" s="434"/>
      <c r="K32" s="520"/>
      <c r="L32" s="521"/>
      <c r="M32" s="522"/>
      <c r="N32" s="243" t="s">
        <v>30</v>
      </c>
      <c r="O32" s="187">
        <v>50</v>
      </c>
      <c r="P32" s="187" t="s">
        <v>222</v>
      </c>
      <c r="Q32" s="187">
        <v>25</v>
      </c>
      <c r="R32" s="187" t="s">
        <v>13</v>
      </c>
      <c r="S32" s="215">
        <f t="shared" si="0"/>
        <v>25</v>
      </c>
      <c r="T32" s="205"/>
    </row>
    <row r="33" spans="2:20" s="195" customFormat="1" ht="15" thickBot="1" x14ac:dyDescent="0.4">
      <c r="B33" s="238"/>
      <c r="C33" s="239" t="s">
        <v>51</v>
      </c>
      <c r="D33" s="240" t="s">
        <v>228</v>
      </c>
      <c r="E33" s="241"/>
      <c r="F33" s="248" t="s">
        <v>215</v>
      </c>
      <c r="G33" s="435"/>
      <c r="H33" s="436"/>
      <c r="I33" s="442" t="s">
        <v>217</v>
      </c>
      <c r="J33" s="436"/>
      <c r="K33" s="517"/>
      <c r="L33" s="518"/>
      <c r="M33" s="519"/>
      <c r="N33" s="244" t="s">
        <v>30</v>
      </c>
      <c r="O33" s="245">
        <v>60</v>
      </c>
      <c r="P33" s="245" t="s">
        <v>222</v>
      </c>
      <c r="Q33" s="245">
        <v>10</v>
      </c>
      <c r="R33" s="245" t="s">
        <v>13</v>
      </c>
      <c r="S33" s="246">
        <f t="shared" si="0"/>
        <v>30</v>
      </c>
      <c r="T33" s="242"/>
    </row>
    <row r="34" spans="2:20" ht="15" thickBot="1" x14ac:dyDescent="0.4">
      <c r="B34" s="511" t="s">
        <v>161</v>
      </c>
      <c r="C34" s="512"/>
      <c r="D34" s="512"/>
      <c r="E34" s="512"/>
      <c r="F34" s="512"/>
      <c r="G34" s="512"/>
      <c r="H34" s="512"/>
      <c r="I34" s="512"/>
      <c r="J34" s="512"/>
      <c r="K34" s="512"/>
      <c r="L34" s="512"/>
      <c r="M34" s="512"/>
      <c r="N34" s="512"/>
      <c r="O34" s="512"/>
      <c r="P34" s="512"/>
      <c r="Q34" s="512"/>
      <c r="R34" s="512"/>
      <c r="S34" s="512"/>
      <c r="T34" s="513"/>
    </row>
    <row r="35" spans="2:20" ht="15" customHeight="1" x14ac:dyDescent="0.35"/>
    <row r="38" spans="2:20" ht="15" customHeight="1" x14ac:dyDescent="0.35"/>
    <row r="41" spans="2:20" ht="15" customHeight="1" x14ac:dyDescent="0.35"/>
    <row r="45" spans="2:20" ht="15.75" customHeight="1" x14ac:dyDescent="0.35"/>
    <row r="48" spans="2:20" ht="15.75" customHeight="1" x14ac:dyDescent="0.35"/>
    <row r="49" ht="25.5" customHeight="1" x14ac:dyDescent="0.35"/>
    <row r="52" ht="15" customHeight="1" x14ac:dyDescent="0.35"/>
    <row r="54" ht="25.5" customHeight="1" x14ac:dyDescent="0.35"/>
    <row r="55" ht="15" customHeight="1" x14ac:dyDescent="0.35"/>
    <row r="57" ht="15" customHeight="1" x14ac:dyDescent="0.35"/>
    <row r="58" ht="25.5" customHeight="1" x14ac:dyDescent="0.35"/>
    <row r="61" ht="15" customHeight="1" x14ac:dyDescent="0.35"/>
    <row r="67" ht="15" customHeight="1" x14ac:dyDescent="0.35"/>
  </sheetData>
  <mergeCells count="69">
    <mergeCell ref="K29:M29"/>
    <mergeCell ref="B34:T34"/>
    <mergeCell ref="I29:J29"/>
    <mergeCell ref="G5:H5"/>
    <mergeCell ref="I5:J5"/>
    <mergeCell ref="I23:J23"/>
    <mergeCell ref="K23:M23"/>
    <mergeCell ref="N12:O12"/>
    <mergeCell ref="T17:T19"/>
    <mergeCell ref="K33:M33"/>
    <mergeCell ref="K32:M32"/>
    <mergeCell ref="K31:M31"/>
    <mergeCell ref="K30:M30"/>
    <mergeCell ref="N17:S19"/>
    <mergeCell ref="K22:M22"/>
    <mergeCell ref="K24:M24"/>
    <mergeCell ref="K27:M27"/>
    <mergeCell ref="K28:M28"/>
    <mergeCell ref="K25:M25"/>
    <mergeCell ref="K26:M26"/>
    <mergeCell ref="K20:M20"/>
    <mergeCell ref="K17:M19"/>
    <mergeCell ref="K21:M21"/>
    <mergeCell ref="B11:G11"/>
    <mergeCell ref="H11:I11"/>
    <mergeCell ref="B13:G13"/>
    <mergeCell ref="B16:D16"/>
    <mergeCell ref="B17:F17"/>
    <mergeCell ref="B14:G14"/>
    <mergeCell ref="H14:I14"/>
    <mergeCell ref="H13:I13"/>
    <mergeCell ref="G17:H19"/>
    <mergeCell ref="I17:J19"/>
    <mergeCell ref="B18:B19"/>
    <mergeCell ref="C18:C19"/>
    <mergeCell ref="E18:E19"/>
    <mergeCell ref="F18:F19"/>
    <mergeCell ref="J1:S3"/>
    <mergeCell ref="B1:D3"/>
    <mergeCell ref="E1:I3"/>
    <mergeCell ref="L12:M12"/>
    <mergeCell ref="C5:D5"/>
    <mergeCell ref="M6:T9"/>
    <mergeCell ref="I32:J32"/>
    <mergeCell ref="I33:J33"/>
    <mergeCell ref="I27:J27"/>
    <mergeCell ref="I20:J20"/>
    <mergeCell ref="I28:J28"/>
    <mergeCell ref="I30:J30"/>
    <mergeCell ref="I31:J31"/>
    <mergeCell ref="I24:J24"/>
    <mergeCell ref="I22:J22"/>
    <mergeCell ref="I25:J25"/>
    <mergeCell ref="I26:J26"/>
    <mergeCell ref="I21:J21"/>
    <mergeCell ref="G20:H20"/>
    <mergeCell ref="G30:H30"/>
    <mergeCell ref="G31:H31"/>
    <mergeCell ref="G33:H33"/>
    <mergeCell ref="G32:H32"/>
    <mergeCell ref="G22:H22"/>
    <mergeCell ref="G24:H24"/>
    <mergeCell ref="G25:H25"/>
    <mergeCell ref="G26:H26"/>
    <mergeCell ref="G27:H27"/>
    <mergeCell ref="G28:H28"/>
    <mergeCell ref="G23:H23"/>
    <mergeCell ref="G21:H21"/>
    <mergeCell ref="G29:H29"/>
  </mergeCells>
  <phoneticPr fontId="6" type="noConversion"/>
  <pageMargins left="0.25" right="0.25" top="0.75" bottom="0.75" header="0.3" footer="0.3"/>
  <pageSetup paperSize="8" scale="83"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W27"/>
  <sheetViews>
    <sheetView zoomScale="55" zoomScaleNormal="55" workbookViewId="0">
      <selection activeCell="H15" sqref="H15"/>
    </sheetView>
  </sheetViews>
  <sheetFormatPr baseColWidth="10" defaultColWidth="11.453125" defaultRowHeight="14.5" x14ac:dyDescent="0.35"/>
  <cols>
    <col min="1" max="1" width="2.453125" style="61" bestFit="1" customWidth="1"/>
    <col min="2" max="2" width="12.36328125" style="61" customWidth="1"/>
    <col min="3" max="3" width="44" style="61" customWidth="1"/>
    <col min="4" max="4" width="76.36328125" style="61" bestFit="1" customWidth="1"/>
    <col min="5" max="5" width="31.54296875" style="61" bestFit="1" customWidth="1"/>
    <col min="6" max="6" width="30.08984375" style="61" bestFit="1" customWidth="1"/>
    <col min="7" max="7" width="43.08984375" style="61" customWidth="1"/>
    <col min="8" max="8" width="16.08984375" style="61" bestFit="1" customWidth="1"/>
    <col min="9" max="9" width="10" style="61" customWidth="1"/>
    <col min="10" max="10" width="14.90625" style="61" customWidth="1"/>
    <col min="11" max="11" width="8.6328125" style="61" customWidth="1"/>
    <col min="12" max="12" width="28.90625" style="61" bestFit="1" customWidth="1"/>
    <col min="13" max="13" width="8" style="61" customWidth="1"/>
    <col min="14" max="20" width="6.36328125" style="61" customWidth="1"/>
    <col min="21" max="21" width="92.36328125" style="61" bestFit="1" customWidth="1"/>
    <col min="22" max="255" width="11.453125" style="61"/>
    <col min="256" max="256" width="2.453125" style="61" bestFit="1" customWidth="1"/>
    <col min="257" max="257" width="8" style="61" bestFit="1" customWidth="1"/>
    <col min="258" max="258" width="10.453125" style="61" customWidth="1"/>
    <col min="259" max="259" width="54" style="61" bestFit="1" customWidth="1"/>
    <col min="260" max="260" width="31.54296875" style="61" bestFit="1" customWidth="1"/>
    <col min="261" max="261" width="24.36328125" style="61" bestFit="1" customWidth="1"/>
    <col min="262" max="262" width="15.08984375" style="61" customWidth="1"/>
    <col min="263" max="263" width="16.08984375" style="61" bestFit="1" customWidth="1"/>
    <col min="264" max="264" width="10" style="61" customWidth="1"/>
    <col min="265" max="265" width="10.36328125" style="61" bestFit="1" customWidth="1"/>
    <col min="266" max="266" width="7.90625" style="61" customWidth="1"/>
    <col min="267" max="267" width="14.6328125" style="61" customWidth="1"/>
    <col min="268" max="268" width="8" style="61" customWidth="1"/>
    <col min="269" max="269" width="3.90625" style="61" customWidth="1"/>
    <col min="270" max="270" width="3.453125" style="61" customWidth="1"/>
    <col min="271" max="271" width="3.90625" style="61" customWidth="1"/>
    <col min="272" max="272" width="3.453125" style="61" customWidth="1"/>
    <col min="273" max="273" width="3.90625" style="61" customWidth="1"/>
    <col min="274" max="274" width="3.453125" style="61" customWidth="1"/>
    <col min="275" max="275" width="6.08984375" style="61" customWidth="1"/>
    <col min="276" max="276" width="4.90625" style="61" customWidth="1"/>
    <col min="277" max="277" width="92.36328125" style="61" bestFit="1" customWidth="1"/>
    <col min="278" max="511" width="11.453125" style="61"/>
    <col min="512" max="512" width="2.453125" style="61" bestFit="1" customWidth="1"/>
    <col min="513" max="513" width="8" style="61" bestFit="1" customWidth="1"/>
    <col min="514" max="514" width="10.453125" style="61" customWidth="1"/>
    <col min="515" max="515" width="54" style="61" bestFit="1" customWidth="1"/>
    <col min="516" max="516" width="31.54296875" style="61" bestFit="1" customWidth="1"/>
    <col min="517" max="517" width="24.36328125" style="61" bestFit="1" customWidth="1"/>
    <col min="518" max="518" width="15.08984375" style="61" customWidth="1"/>
    <col min="519" max="519" width="16.08984375" style="61" bestFit="1" customWidth="1"/>
    <col min="520" max="520" width="10" style="61" customWidth="1"/>
    <col min="521" max="521" width="10.36328125" style="61" bestFit="1" customWidth="1"/>
    <col min="522" max="522" width="7.90625" style="61" customWidth="1"/>
    <col min="523" max="523" width="14.6328125" style="61" customWidth="1"/>
    <col min="524" max="524" width="8" style="61" customWidth="1"/>
    <col min="525" max="525" width="3.90625" style="61" customWidth="1"/>
    <col min="526" max="526" width="3.453125" style="61" customWidth="1"/>
    <col min="527" max="527" width="3.90625" style="61" customWidth="1"/>
    <col min="528" max="528" width="3.453125" style="61" customWidth="1"/>
    <col min="529" max="529" width="3.90625" style="61" customWidth="1"/>
    <col min="530" max="530" width="3.453125" style="61" customWidth="1"/>
    <col min="531" max="531" width="6.08984375" style="61" customWidth="1"/>
    <col min="532" max="532" width="4.90625" style="61" customWidth="1"/>
    <col min="533" max="533" width="92.36328125" style="61" bestFit="1" customWidth="1"/>
    <col min="534" max="767" width="11.453125" style="61"/>
    <col min="768" max="768" width="2.453125" style="61" bestFit="1" customWidth="1"/>
    <col min="769" max="769" width="8" style="61" bestFit="1" customWidth="1"/>
    <col min="770" max="770" width="10.453125" style="61" customWidth="1"/>
    <col min="771" max="771" width="54" style="61" bestFit="1" customWidth="1"/>
    <col min="772" max="772" width="31.54296875" style="61" bestFit="1" customWidth="1"/>
    <col min="773" max="773" width="24.36328125" style="61" bestFit="1" customWidth="1"/>
    <col min="774" max="774" width="15.08984375" style="61" customWidth="1"/>
    <col min="775" max="775" width="16.08984375" style="61" bestFit="1" customWidth="1"/>
    <col min="776" max="776" width="10" style="61" customWidth="1"/>
    <col min="777" max="777" width="10.36328125" style="61" bestFit="1" customWidth="1"/>
    <col min="778" max="778" width="7.90625" style="61" customWidth="1"/>
    <col min="779" max="779" width="14.6328125" style="61" customWidth="1"/>
    <col min="780" max="780" width="8" style="61" customWidth="1"/>
    <col min="781" max="781" width="3.90625" style="61" customWidth="1"/>
    <col min="782" max="782" width="3.453125" style="61" customWidth="1"/>
    <col min="783" max="783" width="3.90625" style="61" customWidth="1"/>
    <col min="784" max="784" width="3.453125" style="61" customWidth="1"/>
    <col min="785" max="785" width="3.90625" style="61" customWidth="1"/>
    <col min="786" max="786" width="3.453125" style="61" customWidth="1"/>
    <col min="787" max="787" width="6.08984375" style="61" customWidth="1"/>
    <col min="788" max="788" width="4.90625" style="61" customWidth="1"/>
    <col min="789" max="789" width="92.36328125" style="61" bestFit="1" customWidth="1"/>
    <col min="790" max="1023" width="11.453125" style="61"/>
    <col min="1024" max="1024" width="2.453125" style="61" bestFit="1" customWidth="1"/>
    <col min="1025" max="1025" width="8" style="61" bestFit="1" customWidth="1"/>
    <col min="1026" max="1026" width="10.453125" style="61" customWidth="1"/>
    <col min="1027" max="1027" width="54" style="61" bestFit="1" customWidth="1"/>
    <col min="1028" max="1028" width="31.54296875" style="61" bestFit="1" customWidth="1"/>
    <col min="1029" max="1029" width="24.36328125" style="61" bestFit="1" customWidth="1"/>
    <col min="1030" max="1030" width="15.08984375" style="61" customWidth="1"/>
    <col min="1031" max="1031" width="16.08984375" style="61" bestFit="1" customWidth="1"/>
    <col min="1032" max="1032" width="10" style="61" customWidth="1"/>
    <col min="1033" max="1033" width="10.36328125" style="61" bestFit="1" customWidth="1"/>
    <col min="1034" max="1034" width="7.90625" style="61" customWidth="1"/>
    <col min="1035" max="1035" width="14.6328125" style="61" customWidth="1"/>
    <col min="1036" max="1036" width="8" style="61" customWidth="1"/>
    <col min="1037" max="1037" width="3.90625" style="61" customWidth="1"/>
    <col min="1038" max="1038" width="3.453125" style="61" customWidth="1"/>
    <col min="1039" max="1039" width="3.90625" style="61" customWidth="1"/>
    <col min="1040" max="1040" width="3.453125" style="61" customWidth="1"/>
    <col min="1041" max="1041" width="3.90625" style="61" customWidth="1"/>
    <col min="1042" max="1042" width="3.453125" style="61" customWidth="1"/>
    <col min="1043" max="1043" width="6.08984375" style="61" customWidth="1"/>
    <col min="1044" max="1044" width="4.90625" style="61" customWidth="1"/>
    <col min="1045" max="1045" width="92.36328125" style="61" bestFit="1" customWidth="1"/>
    <col min="1046" max="1279" width="11.453125" style="61"/>
    <col min="1280" max="1280" width="2.453125" style="61" bestFit="1" customWidth="1"/>
    <col min="1281" max="1281" width="8" style="61" bestFit="1" customWidth="1"/>
    <col min="1282" max="1282" width="10.453125" style="61" customWidth="1"/>
    <col min="1283" max="1283" width="54" style="61" bestFit="1" customWidth="1"/>
    <col min="1284" max="1284" width="31.54296875" style="61" bestFit="1" customWidth="1"/>
    <col min="1285" max="1285" width="24.36328125" style="61" bestFit="1" customWidth="1"/>
    <col min="1286" max="1286" width="15.08984375" style="61" customWidth="1"/>
    <col min="1287" max="1287" width="16.08984375" style="61" bestFit="1" customWidth="1"/>
    <col min="1288" max="1288" width="10" style="61" customWidth="1"/>
    <col min="1289" max="1289" width="10.36328125" style="61" bestFit="1" customWidth="1"/>
    <col min="1290" max="1290" width="7.90625" style="61" customWidth="1"/>
    <col min="1291" max="1291" width="14.6328125" style="61" customWidth="1"/>
    <col min="1292" max="1292" width="8" style="61" customWidth="1"/>
    <col min="1293" max="1293" width="3.90625" style="61" customWidth="1"/>
    <col min="1294" max="1294" width="3.453125" style="61" customWidth="1"/>
    <col min="1295" max="1295" width="3.90625" style="61" customWidth="1"/>
    <col min="1296" max="1296" width="3.453125" style="61" customWidth="1"/>
    <col min="1297" max="1297" width="3.90625" style="61" customWidth="1"/>
    <col min="1298" max="1298" width="3.453125" style="61" customWidth="1"/>
    <col min="1299" max="1299" width="6.08984375" style="61" customWidth="1"/>
    <col min="1300" max="1300" width="4.90625" style="61" customWidth="1"/>
    <col min="1301" max="1301" width="92.36328125" style="61" bestFit="1" customWidth="1"/>
    <col min="1302" max="1535" width="11.453125" style="61"/>
    <col min="1536" max="1536" width="2.453125" style="61" bestFit="1" customWidth="1"/>
    <col min="1537" max="1537" width="8" style="61" bestFit="1" customWidth="1"/>
    <col min="1538" max="1538" width="10.453125" style="61" customWidth="1"/>
    <col min="1539" max="1539" width="54" style="61" bestFit="1" customWidth="1"/>
    <col min="1540" max="1540" width="31.54296875" style="61" bestFit="1" customWidth="1"/>
    <col min="1541" max="1541" width="24.36328125" style="61" bestFit="1" customWidth="1"/>
    <col min="1542" max="1542" width="15.08984375" style="61" customWidth="1"/>
    <col min="1543" max="1543" width="16.08984375" style="61" bestFit="1" customWidth="1"/>
    <col min="1544" max="1544" width="10" style="61" customWidth="1"/>
    <col min="1545" max="1545" width="10.36328125" style="61" bestFit="1" customWidth="1"/>
    <col min="1546" max="1546" width="7.90625" style="61" customWidth="1"/>
    <col min="1547" max="1547" width="14.6328125" style="61" customWidth="1"/>
    <col min="1548" max="1548" width="8" style="61" customWidth="1"/>
    <col min="1549" max="1549" width="3.90625" style="61" customWidth="1"/>
    <col min="1550" max="1550" width="3.453125" style="61" customWidth="1"/>
    <col min="1551" max="1551" width="3.90625" style="61" customWidth="1"/>
    <col min="1552" max="1552" width="3.453125" style="61" customWidth="1"/>
    <col min="1553" max="1553" width="3.90625" style="61" customWidth="1"/>
    <col min="1554" max="1554" width="3.453125" style="61" customWidth="1"/>
    <col min="1555" max="1555" width="6.08984375" style="61" customWidth="1"/>
    <col min="1556" max="1556" width="4.90625" style="61" customWidth="1"/>
    <col min="1557" max="1557" width="92.36328125" style="61" bestFit="1" customWidth="1"/>
    <col min="1558" max="1791" width="11.453125" style="61"/>
    <col min="1792" max="1792" width="2.453125" style="61" bestFit="1" customWidth="1"/>
    <col min="1793" max="1793" width="8" style="61" bestFit="1" customWidth="1"/>
    <col min="1794" max="1794" width="10.453125" style="61" customWidth="1"/>
    <col min="1795" max="1795" width="54" style="61" bestFit="1" customWidth="1"/>
    <col min="1796" max="1796" width="31.54296875" style="61" bestFit="1" customWidth="1"/>
    <col min="1797" max="1797" width="24.36328125" style="61" bestFit="1" customWidth="1"/>
    <col min="1798" max="1798" width="15.08984375" style="61" customWidth="1"/>
    <col min="1799" max="1799" width="16.08984375" style="61" bestFit="1" customWidth="1"/>
    <col min="1800" max="1800" width="10" style="61" customWidth="1"/>
    <col min="1801" max="1801" width="10.36328125" style="61" bestFit="1" customWidth="1"/>
    <col min="1802" max="1802" width="7.90625" style="61" customWidth="1"/>
    <col min="1803" max="1803" width="14.6328125" style="61" customWidth="1"/>
    <col min="1804" max="1804" width="8" style="61" customWidth="1"/>
    <col min="1805" max="1805" width="3.90625" style="61" customWidth="1"/>
    <col min="1806" max="1806" width="3.453125" style="61" customWidth="1"/>
    <col min="1807" max="1807" width="3.90625" style="61" customWidth="1"/>
    <col min="1808" max="1808" width="3.453125" style="61" customWidth="1"/>
    <col min="1809" max="1809" width="3.90625" style="61" customWidth="1"/>
    <col min="1810" max="1810" width="3.453125" style="61" customWidth="1"/>
    <col min="1811" max="1811" width="6.08984375" style="61" customWidth="1"/>
    <col min="1812" max="1812" width="4.90625" style="61" customWidth="1"/>
    <col min="1813" max="1813" width="92.36328125" style="61" bestFit="1" customWidth="1"/>
    <col min="1814" max="2047" width="11.453125" style="61"/>
    <col min="2048" max="2048" width="2.453125" style="61" bestFit="1" customWidth="1"/>
    <col min="2049" max="2049" width="8" style="61" bestFit="1" customWidth="1"/>
    <col min="2050" max="2050" width="10.453125" style="61" customWidth="1"/>
    <col min="2051" max="2051" width="54" style="61" bestFit="1" customWidth="1"/>
    <col min="2052" max="2052" width="31.54296875" style="61" bestFit="1" customWidth="1"/>
    <col min="2053" max="2053" width="24.36328125" style="61" bestFit="1" customWidth="1"/>
    <col min="2054" max="2054" width="15.08984375" style="61" customWidth="1"/>
    <col min="2055" max="2055" width="16.08984375" style="61" bestFit="1" customWidth="1"/>
    <col min="2056" max="2056" width="10" style="61" customWidth="1"/>
    <col min="2057" max="2057" width="10.36328125" style="61" bestFit="1" customWidth="1"/>
    <col min="2058" max="2058" width="7.90625" style="61" customWidth="1"/>
    <col min="2059" max="2059" width="14.6328125" style="61" customWidth="1"/>
    <col min="2060" max="2060" width="8" style="61" customWidth="1"/>
    <col min="2061" max="2061" width="3.90625" style="61" customWidth="1"/>
    <col min="2062" max="2062" width="3.453125" style="61" customWidth="1"/>
    <col min="2063" max="2063" width="3.90625" style="61" customWidth="1"/>
    <col min="2064" max="2064" width="3.453125" style="61" customWidth="1"/>
    <col min="2065" max="2065" width="3.90625" style="61" customWidth="1"/>
    <col min="2066" max="2066" width="3.453125" style="61" customWidth="1"/>
    <col min="2067" max="2067" width="6.08984375" style="61" customWidth="1"/>
    <col min="2068" max="2068" width="4.90625" style="61" customWidth="1"/>
    <col min="2069" max="2069" width="92.36328125" style="61" bestFit="1" customWidth="1"/>
    <col min="2070" max="2303" width="11.453125" style="61"/>
    <col min="2304" max="2304" width="2.453125" style="61" bestFit="1" customWidth="1"/>
    <col min="2305" max="2305" width="8" style="61" bestFit="1" customWidth="1"/>
    <col min="2306" max="2306" width="10.453125" style="61" customWidth="1"/>
    <col min="2307" max="2307" width="54" style="61" bestFit="1" customWidth="1"/>
    <col min="2308" max="2308" width="31.54296875" style="61" bestFit="1" customWidth="1"/>
    <col min="2309" max="2309" width="24.36328125" style="61" bestFit="1" customWidth="1"/>
    <col min="2310" max="2310" width="15.08984375" style="61" customWidth="1"/>
    <col min="2311" max="2311" width="16.08984375" style="61" bestFit="1" customWidth="1"/>
    <col min="2312" max="2312" width="10" style="61" customWidth="1"/>
    <col min="2313" max="2313" width="10.36328125" style="61" bestFit="1" customWidth="1"/>
    <col min="2314" max="2314" width="7.90625" style="61" customWidth="1"/>
    <col min="2315" max="2315" width="14.6328125" style="61" customWidth="1"/>
    <col min="2316" max="2316" width="8" style="61" customWidth="1"/>
    <col min="2317" max="2317" width="3.90625" style="61" customWidth="1"/>
    <col min="2318" max="2318" width="3.453125" style="61" customWidth="1"/>
    <col min="2319" max="2319" width="3.90625" style="61" customWidth="1"/>
    <col min="2320" max="2320" width="3.453125" style="61" customWidth="1"/>
    <col min="2321" max="2321" width="3.90625" style="61" customWidth="1"/>
    <col min="2322" max="2322" width="3.453125" style="61" customWidth="1"/>
    <col min="2323" max="2323" width="6.08984375" style="61" customWidth="1"/>
    <col min="2324" max="2324" width="4.90625" style="61" customWidth="1"/>
    <col min="2325" max="2325" width="92.36328125" style="61" bestFit="1" customWidth="1"/>
    <col min="2326" max="2559" width="11.453125" style="61"/>
    <col min="2560" max="2560" width="2.453125" style="61" bestFit="1" customWidth="1"/>
    <col min="2561" max="2561" width="8" style="61" bestFit="1" customWidth="1"/>
    <col min="2562" max="2562" width="10.453125" style="61" customWidth="1"/>
    <col min="2563" max="2563" width="54" style="61" bestFit="1" customWidth="1"/>
    <col min="2564" max="2564" width="31.54296875" style="61" bestFit="1" customWidth="1"/>
    <col min="2565" max="2565" width="24.36328125" style="61" bestFit="1" customWidth="1"/>
    <col min="2566" max="2566" width="15.08984375" style="61" customWidth="1"/>
    <col min="2567" max="2567" width="16.08984375" style="61" bestFit="1" customWidth="1"/>
    <col min="2568" max="2568" width="10" style="61" customWidth="1"/>
    <col min="2569" max="2569" width="10.36328125" style="61" bestFit="1" customWidth="1"/>
    <col min="2570" max="2570" width="7.90625" style="61" customWidth="1"/>
    <col min="2571" max="2571" width="14.6328125" style="61" customWidth="1"/>
    <col min="2572" max="2572" width="8" style="61" customWidth="1"/>
    <col min="2573" max="2573" width="3.90625" style="61" customWidth="1"/>
    <col min="2574" max="2574" width="3.453125" style="61" customWidth="1"/>
    <col min="2575" max="2575" width="3.90625" style="61" customWidth="1"/>
    <col min="2576" max="2576" width="3.453125" style="61" customWidth="1"/>
    <col min="2577" max="2577" width="3.90625" style="61" customWidth="1"/>
    <col min="2578" max="2578" width="3.453125" style="61" customWidth="1"/>
    <col min="2579" max="2579" width="6.08984375" style="61" customWidth="1"/>
    <col min="2580" max="2580" width="4.90625" style="61" customWidth="1"/>
    <col min="2581" max="2581" width="92.36328125" style="61" bestFit="1" customWidth="1"/>
    <col min="2582" max="2815" width="11.453125" style="61"/>
    <col min="2816" max="2816" width="2.453125" style="61" bestFit="1" customWidth="1"/>
    <col min="2817" max="2817" width="8" style="61" bestFit="1" customWidth="1"/>
    <col min="2818" max="2818" width="10.453125" style="61" customWidth="1"/>
    <col min="2819" max="2819" width="54" style="61" bestFit="1" customWidth="1"/>
    <col min="2820" max="2820" width="31.54296875" style="61" bestFit="1" customWidth="1"/>
    <col min="2821" max="2821" width="24.36328125" style="61" bestFit="1" customWidth="1"/>
    <col min="2822" max="2822" width="15.08984375" style="61" customWidth="1"/>
    <col min="2823" max="2823" width="16.08984375" style="61" bestFit="1" customWidth="1"/>
    <col min="2824" max="2824" width="10" style="61" customWidth="1"/>
    <col min="2825" max="2825" width="10.36328125" style="61" bestFit="1" customWidth="1"/>
    <col min="2826" max="2826" width="7.90625" style="61" customWidth="1"/>
    <col min="2827" max="2827" width="14.6328125" style="61" customWidth="1"/>
    <col min="2828" max="2828" width="8" style="61" customWidth="1"/>
    <col min="2829" max="2829" width="3.90625" style="61" customWidth="1"/>
    <col min="2830" max="2830" width="3.453125" style="61" customWidth="1"/>
    <col min="2831" max="2831" width="3.90625" style="61" customWidth="1"/>
    <col min="2832" max="2832" width="3.453125" style="61" customWidth="1"/>
    <col min="2833" max="2833" width="3.90625" style="61" customWidth="1"/>
    <col min="2834" max="2834" width="3.453125" style="61" customWidth="1"/>
    <col min="2835" max="2835" width="6.08984375" style="61" customWidth="1"/>
    <col min="2836" max="2836" width="4.90625" style="61" customWidth="1"/>
    <col min="2837" max="2837" width="92.36328125" style="61" bestFit="1" customWidth="1"/>
    <col min="2838" max="3071" width="11.453125" style="61"/>
    <col min="3072" max="3072" width="2.453125" style="61" bestFit="1" customWidth="1"/>
    <col min="3073" max="3073" width="8" style="61" bestFit="1" customWidth="1"/>
    <col min="3074" max="3074" width="10.453125" style="61" customWidth="1"/>
    <col min="3075" max="3075" width="54" style="61" bestFit="1" customWidth="1"/>
    <col min="3076" max="3076" width="31.54296875" style="61" bestFit="1" customWidth="1"/>
    <col min="3077" max="3077" width="24.36328125" style="61" bestFit="1" customWidth="1"/>
    <col min="3078" max="3078" width="15.08984375" style="61" customWidth="1"/>
    <col min="3079" max="3079" width="16.08984375" style="61" bestFit="1" customWidth="1"/>
    <col min="3080" max="3080" width="10" style="61" customWidth="1"/>
    <col min="3081" max="3081" width="10.36328125" style="61" bestFit="1" customWidth="1"/>
    <col min="3082" max="3082" width="7.90625" style="61" customWidth="1"/>
    <col min="3083" max="3083" width="14.6328125" style="61" customWidth="1"/>
    <col min="3084" max="3084" width="8" style="61" customWidth="1"/>
    <col min="3085" max="3085" width="3.90625" style="61" customWidth="1"/>
    <col min="3086" max="3086" width="3.453125" style="61" customWidth="1"/>
    <col min="3087" max="3087" width="3.90625" style="61" customWidth="1"/>
    <col min="3088" max="3088" width="3.453125" style="61" customWidth="1"/>
    <col min="3089" max="3089" width="3.90625" style="61" customWidth="1"/>
    <col min="3090" max="3090" width="3.453125" style="61" customWidth="1"/>
    <col min="3091" max="3091" width="6.08984375" style="61" customWidth="1"/>
    <col min="3092" max="3092" width="4.90625" style="61" customWidth="1"/>
    <col min="3093" max="3093" width="92.36328125" style="61" bestFit="1" customWidth="1"/>
    <col min="3094" max="3327" width="11.453125" style="61"/>
    <col min="3328" max="3328" width="2.453125" style="61" bestFit="1" customWidth="1"/>
    <col min="3329" max="3329" width="8" style="61" bestFit="1" customWidth="1"/>
    <col min="3330" max="3330" width="10.453125" style="61" customWidth="1"/>
    <col min="3331" max="3331" width="54" style="61" bestFit="1" customWidth="1"/>
    <col min="3332" max="3332" width="31.54296875" style="61" bestFit="1" customWidth="1"/>
    <col min="3333" max="3333" width="24.36328125" style="61" bestFit="1" customWidth="1"/>
    <col min="3334" max="3334" width="15.08984375" style="61" customWidth="1"/>
    <col min="3335" max="3335" width="16.08984375" style="61" bestFit="1" customWidth="1"/>
    <col min="3336" max="3336" width="10" style="61" customWidth="1"/>
    <col min="3337" max="3337" width="10.36328125" style="61" bestFit="1" customWidth="1"/>
    <col min="3338" max="3338" width="7.90625" style="61" customWidth="1"/>
    <col min="3339" max="3339" width="14.6328125" style="61" customWidth="1"/>
    <col min="3340" max="3340" width="8" style="61" customWidth="1"/>
    <col min="3341" max="3341" width="3.90625" style="61" customWidth="1"/>
    <col min="3342" max="3342" width="3.453125" style="61" customWidth="1"/>
    <col min="3343" max="3343" width="3.90625" style="61" customWidth="1"/>
    <col min="3344" max="3344" width="3.453125" style="61" customWidth="1"/>
    <col min="3345" max="3345" width="3.90625" style="61" customWidth="1"/>
    <col min="3346" max="3346" width="3.453125" style="61" customWidth="1"/>
    <col min="3347" max="3347" width="6.08984375" style="61" customWidth="1"/>
    <col min="3348" max="3348" width="4.90625" style="61" customWidth="1"/>
    <col min="3349" max="3349" width="92.36328125" style="61" bestFit="1" customWidth="1"/>
    <col min="3350" max="3583" width="11.453125" style="61"/>
    <col min="3584" max="3584" width="2.453125" style="61" bestFit="1" customWidth="1"/>
    <col min="3585" max="3585" width="8" style="61" bestFit="1" customWidth="1"/>
    <col min="3586" max="3586" width="10.453125" style="61" customWidth="1"/>
    <col min="3587" max="3587" width="54" style="61" bestFit="1" customWidth="1"/>
    <col min="3588" max="3588" width="31.54296875" style="61" bestFit="1" customWidth="1"/>
    <col min="3589" max="3589" width="24.36328125" style="61" bestFit="1" customWidth="1"/>
    <col min="3590" max="3590" width="15.08984375" style="61" customWidth="1"/>
    <col min="3591" max="3591" width="16.08984375" style="61" bestFit="1" customWidth="1"/>
    <col min="3592" max="3592" width="10" style="61" customWidth="1"/>
    <col min="3593" max="3593" width="10.36328125" style="61" bestFit="1" customWidth="1"/>
    <col min="3594" max="3594" width="7.90625" style="61" customWidth="1"/>
    <col min="3595" max="3595" width="14.6328125" style="61" customWidth="1"/>
    <col min="3596" max="3596" width="8" style="61" customWidth="1"/>
    <col min="3597" max="3597" width="3.90625" style="61" customWidth="1"/>
    <col min="3598" max="3598" width="3.453125" style="61" customWidth="1"/>
    <col min="3599" max="3599" width="3.90625" style="61" customWidth="1"/>
    <col min="3600" max="3600" width="3.453125" style="61" customWidth="1"/>
    <col min="3601" max="3601" width="3.90625" style="61" customWidth="1"/>
    <col min="3602" max="3602" width="3.453125" style="61" customWidth="1"/>
    <col min="3603" max="3603" width="6.08984375" style="61" customWidth="1"/>
    <col min="3604" max="3604" width="4.90625" style="61" customWidth="1"/>
    <col min="3605" max="3605" width="92.36328125" style="61" bestFit="1" customWidth="1"/>
    <col min="3606" max="3839" width="11.453125" style="61"/>
    <col min="3840" max="3840" width="2.453125" style="61" bestFit="1" customWidth="1"/>
    <col min="3841" max="3841" width="8" style="61" bestFit="1" customWidth="1"/>
    <col min="3842" max="3842" width="10.453125" style="61" customWidth="1"/>
    <col min="3843" max="3843" width="54" style="61" bestFit="1" customWidth="1"/>
    <col min="3844" max="3844" width="31.54296875" style="61" bestFit="1" customWidth="1"/>
    <col min="3845" max="3845" width="24.36328125" style="61" bestFit="1" customWidth="1"/>
    <col min="3846" max="3846" width="15.08984375" style="61" customWidth="1"/>
    <col min="3847" max="3847" width="16.08984375" style="61" bestFit="1" customWidth="1"/>
    <col min="3848" max="3848" width="10" style="61" customWidth="1"/>
    <col min="3849" max="3849" width="10.36328125" style="61" bestFit="1" customWidth="1"/>
    <col min="3850" max="3850" width="7.90625" style="61" customWidth="1"/>
    <col min="3851" max="3851" width="14.6328125" style="61" customWidth="1"/>
    <col min="3852" max="3852" width="8" style="61" customWidth="1"/>
    <col min="3853" max="3853" width="3.90625" style="61" customWidth="1"/>
    <col min="3854" max="3854" width="3.453125" style="61" customWidth="1"/>
    <col min="3855" max="3855" width="3.90625" style="61" customWidth="1"/>
    <col min="3856" max="3856" width="3.453125" style="61" customWidth="1"/>
    <col min="3857" max="3857" width="3.90625" style="61" customWidth="1"/>
    <col min="3858" max="3858" width="3.453125" style="61" customWidth="1"/>
    <col min="3859" max="3859" width="6.08984375" style="61" customWidth="1"/>
    <col min="3860" max="3860" width="4.90625" style="61" customWidth="1"/>
    <col min="3861" max="3861" width="92.36328125" style="61" bestFit="1" customWidth="1"/>
    <col min="3862" max="4095" width="11.453125" style="61"/>
    <col min="4096" max="4096" width="2.453125" style="61" bestFit="1" customWidth="1"/>
    <col min="4097" max="4097" width="8" style="61" bestFit="1" customWidth="1"/>
    <col min="4098" max="4098" width="10.453125" style="61" customWidth="1"/>
    <col min="4099" max="4099" width="54" style="61" bestFit="1" customWidth="1"/>
    <col min="4100" max="4100" width="31.54296875" style="61" bestFit="1" customWidth="1"/>
    <col min="4101" max="4101" width="24.36328125" style="61" bestFit="1" customWidth="1"/>
    <col min="4102" max="4102" width="15.08984375" style="61" customWidth="1"/>
    <col min="4103" max="4103" width="16.08984375" style="61" bestFit="1" customWidth="1"/>
    <col min="4104" max="4104" width="10" style="61" customWidth="1"/>
    <col min="4105" max="4105" width="10.36328125" style="61" bestFit="1" customWidth="1"/>
    <col min="4106" max="4106" width="7.90625" style="61" customWidth="1"/>
    <col min="4107" max="4107" width="14.6328125" style="61" customWidth="1"/>
    <col min="4108" max="4108" width="8" style="61" customWidth="1"/>
    <col min="4109" max="4109" width="3.90625" style="61" customWidth="1"/>
    <col min="4110" max="4110" width="3.453125" style="61" customWidth="1"/>
    <col min="4111" max="4111" width="3.90625" style="61" customWidth="1"/>
    <col min="4112" max="4112" width="3.453125" style="61" customWidth="1"/>
    <col min="4113" max="4113" width="3.90625" style="61" customWidth="1"/>
    <col min="4114" max="4114" width="3.453125" style="61" customWidth="1"/>
    <col min="4115" max="4115" width="6.08984375" style="61" customWidth="1"/>
    <col min="4116" max="4116" width="4.90625" style="61" customWidth="1"/>
    <col min="4117" max="4117" width="92.36328125" style="61" bestFit="1" customWidth="1"/>
    <col min="4118" max="4351" width="11.453125" style="61"/>
    <col min="4352" max="4352" width="2.453125" style="61" bestFit="1" customWidth="1"/>
    <col min="4353" max="4353" width="8" style="61" bestFit="1" customWidth="1"/>
    <col min="4354" max="4354" width="10.453125" style="61" customWidth="1"/>
    <col min="4355" max="4355" width="54" style="61" bestFit="1" customWidth="1"/>
    <col min="4356" max="4356" width="31.54296875" style="61" bestFit="1" customWidth="1"/>
    <col min="4357" max="4357" width="24.36328125" style="61" bestFit="1" customWidth="1"/>
    <col min="4358" max="4358" width="15.08984375" style="61" customWidth="1"/>
    <col min="4359" max="4359" width="16.08984375" style="61" bestFit="1" customWidth="1"/>
    <col min="4360" max="4360" width="10" style="61" customWidth="1"/>
    <col min="4361" max="4361" width="10.36328125" style="61" bestFit="1" customWidth="1"/>
    <col min="4362" max="4362" width="7.90625" style="61" customWidth="1"/>
    <col min="4363" max="4363" width="14.6328125" style="61" customWidth="1"/>
    <col min="4364" max="4364" width="8" style="61" customWidth="1"/>
    <col min="4365" max="4365" width="3.90625" style="61" customWidth="1"/>
    <col min="4366" max="4366" width="3.453125" style="61" customWidth="1"/>
    <col min="4367" max="4367" width="3.90625" style="61" customWidth="1"/>
    <col min="4368" max="4368" width="3.453125" style="61" customWidth="1"/>
    <col min="4369" max="4369" width="3.90625" style="61" customWidth="1"/>
    <col min="4370" max="4370" width="3.453125" style="61" customWidth="1"/>
    <col min="4371" max="4371" width="6.08984375" style="61" customWidth="1"/>
    <col min="4372" max="4372" width="4.90625" style="61" customWidth="1"/>
    <col min="4373" max="4373" width="92.36328125" style="61" bestFit="1" customWidth="1"/>
    <col min="4374" max="4607" width="11.453125" style="61"/>
    <col min="4608" max="4608" width="2.453125" style="61" bestFit="1" customWidth="1"/>
    <col min="4609" max="4609" width="8" style="61" bestFit="1" customWidth="1"/>
    <col min="4610" max="4610" width="10.453125" style="61" customWidth="1"/>
    <col min="4611" max="4611" width="54" style="61" bestFit="1" customWidth="1"/>
    <col min="4612" max="4612" width="31.54296875" style="61" bestFit="1" customWidth="1"/>
    <col min="4613" max="4613" width="24.36328125" style="61" bestFit="1" customWidth="1"/>
    <col min="4614" max="4614" width="15.08984375" style="61" customWidth="1"/>
    <col min="4615" max="4615" width="16.08984375" style="61" bestFit="1" customWidth="1"/>
    <col min="4616" max="4616" width="10" style="61" customWidth="1"/>
    <col min="4617" max="4617" width="10.36328125" style="61" bestFit="1" customWidth="1"/>
    <col min="4618" max="4618" width="7.90625" style="61" customWidth="1"/>
    <col min="4619" max="4619" width="14.6328125" style="61" customWidth="1"/>
    <col min="4620" max="4620" width="8" style="61" customWidth="1"/>
    <col min="4621" max="4621" width="3.90625" style="61" customWidth="1"/>
    <col min="4622" max="4622" width="3.453125" style="61" customWidth="1"/>
    <col min="4623" max="4623" width="3.90625" style="61" customWidth="1"/>
    <col min="4624" max="4624" width="3.453125" style="61" customWidth="1"/>
    <col min="4625" max="4625" width="3.90625" style="61" customWidth="1"/>
    <col min="4626" max="4626" width="3.453125" style="61" customWidth="1"/>
    <col min="4627" max="4627" width="6.08984375" style="61" customWidth="1"/>
    <col min="4628" max="4628" width="4.90625" style="61" customWidth="1"/>
    <col min="4629" max="4629" width="92.36328125" style="61" bestFit="1" customWidth="1"/>
    <col min="4630" max="4863" width="11.453125" style="61"/>
    <col min="4864" max="4864" width="2.453125" style="61" bestFit="1" customWidth="1"/>
    <col min="4865" max="4865" width="8" style="61" bestFit="1" customWidth="1"/>
    <col min="4866" max="4866" width="10.453125" style="61" customWidth="1"/>
    <col min="4867" max="4867" width="54" style="61" bestFit="1" customWidth="1"/>
    <col min="4868" max="4868" width="31.54296875" style="61" bestFit="1" customWidth="1"/>
    <col min="4869" max="4869" width="24.36328125" style="61" bestFit="1" customWidth="1"/>
    <col min="4870" max="4870" width="15.08984375" style="61" customWidth="1"/>
    <col min="4871" max="4871" width="16.08984375" style="61" bestFit="1" customWidth="1"/>
    <col min="4872" max="4872" width="10" style="61" customWidth="1"/>
    <col min="4873" max="4873" width="10.36328125" style="61" bestFit="1" customWidth="1"/>
    <col min="4874" max="4874" width="7.90625" style="61" customWidth="1"/>
    <col min="4875" max="4875" width="14.6328125" style="61" customWidth="1"/>
    <col min="4876" max="4876" width="8" style="61" customWidth="1"/>
    <col min="4877" max="4877" width="3.90625" style="61" customWidth="1"/>
    <col min="4878" max="4878" width="3.453125" style="61" customWidth="1"/>
    <col min="4879" max="4879" width="3.90625" style="61" customWidth="1"/>
    <col min="4880" max="4880" width="3.453125" style="61" customWidth="1"/>
    <col min="4881" max="4881" width="3.90625" style="61" customWidth="1"/>
    <col min="4882" max="4882" width="3.453125" style="61" customWidth="1"/>
    <col min="4883" max="4883" width="6.08984375" style="61" customWidth="1"/>
    <col min="4884" max="4884" width="4.90625" style="61" customWidth="1"/>
    <col min="4885" max="4885" width="92.36328125" style="61" bestFit="1" customWidth="1"/>
    <col min="4886" max="5119" width="11.453125" style="61"/>
    <col min="5120" max="5120" width="2.453125" style="61" bestFit="1" customWidth="1"/>
    <col min="5121" max="5121" width="8" style="61" bestFit="1" customWidth="1"/>
    <col min="5122" max="5122" width="10.453125" style="61" customWidth="1"/>
    <col min="5123" max="5123" width="54" style="61" bestFit="1" customWidth="1"/>
    <col min="5124" max="5124" width="31.54296875" style="61" bestFit="1" customWidth="1"/>
    <col min="5125" max="5125" width="24.36328125" style="61" bestFit="1" customWidth="1"/>
    <col min="5126" max="5126" width="15.08984375" style="61" customWidth="1"/>
    <col min="5127" max="5127" width="16.08984375" style="61" bestFit="1" customWidth="1"/>
    <col min="5128" max="5128" width="10" style="61" customWidth="1"/>
    <col min="5129" max="5129" width="10.36328125" style="61" bestFit="1" customWidth="1"/>
    <col min="5130" max="5130" width="7.90625" style="61" customWidth="1"/>
    <col min="5131" max="5131" width="14.6328125" style="61" customWidth="1"/>
    <col min="5132" max="5132" width="8" style="61" customWidth="1"/>
    <col min="5133" max="5133" width="3.90625" style="61" customWidth="1"/>
    <col min="5134" max="5134" width="3.453125" style="61" customWidth="1"/>
    <col min="5135" max="5135" width="3.90625" style="61" customWidth="1"/>
    <col min="5136" max="5136" width="3.453125" style="61" customWidth="1"/>
    <col min="5137" max="5137" width="3.90625" style="61" customWidth="1"/>
    <col min="5138" max="5138" width="3.453125" style="61" customWidth="1"/>
    <col min="5139" max="5139" width="6.08984375" style="61" customWidth="1"/>
    <col min="5140" max="5140" width="4.90625" style="61" customWidth="1"/>
    <col min="5141" max="5141" width="92.36328125" style="61" bestFit="1" customWidth="1"/>
    <col min="5142" max="5375" width="11.453125" style="61"/>
    <col min="5376" max="5376" width="2.453125" style="61" bestFit="1" customWidth="1"/>
    <col min="5377" max="5377" width="8" style="61" bestFit="1" customWidth="1"/>
    <col min="5378" max="5378" width="10.453125" style="61" customWidth="1"/>
    <col min="5379" max="5379" width="54" style="61" bestFit="1" customWidth="1"/>
    <col min="5380" max="5380" width="31.54296875" style="61" bestFit="1" customWidth="1"/>
    <col min="5381" max="5381" width="24.36328125" style="61" bestFit="1" customWidth="1"/>
    <col min="5382" max="5382" width="15.08984375" style="61" customWidth="1"/>
    <col min="5383" max="5383" width="16.08984375" style="61" bestFit="1" customWidth="1"/>
    <col min="5384" max="5384" width="10" style="61" customWidth="1"/>
    <col min="5385" max="5385" width="10.36328125" style="61" bestFit="1" customWidth="1"/>
    <col min="5386" max="5386" width="7.90625" style="61" customWidth="1"/>
    <col min="5387" max="5387" width="14.6328125" style="61" customWidth="1"/>
    <col min="5388" max="5388" width="8" style="61" customWidth="1"/>
    <col min="5389" max="5389" width="3.90625" style="61" customWidth="1"/>
    <col min="5390" max="5390" width="3.453125" style="61" customWidth="1"/>
    <col min="5391" max="5391" width="3.90625" style="61" customWidth="1"/>
    <col min="5392" max="5392" width="3.453125" style="61" customWidth="1"/>
    <col min="5393" max="5393" width="3.90625" style="61" customWidth="1"/>
    <col min="5394" max="5394" width="3.453125" style="61" customWidth="1"/>
    <col min="5395" max="5395" width="6.08984375" style="61" customWidth="1"/>
    <col min="5396" max="5396" width="4.90625" style="61" customWidth="1"/>
    <col min="5397" max="5397" width="92.36328125" style="61" bestFit="1" customWidth="1"/>
    <col min="5398" max="5631" width="11.453125" style="61"/>
    <col min="5632" max="5632" width="2.453125" style="61" bestFit="1" customWidth="1"/>
    <col min="5633" max="5633" width="8" style="61" bestFit="1" customWidth="1"/>
    <col min="5634" max="5634" width="10.453125" style="61" customWidth="1"/>
    <col min="5635" max="5635" width="54" style="61" bestFit="1" customWidth="1"/>
    <col min="5636" max="5636" width="31.54296875" style="61" bestFit="1" customWidth="1"/>
    <col min="5637" max="5637" width="24.36328125" style="61" bestFit="1" customWidth="1"/>
    <col min="5638" max="5638" width="15.08984375" style="61" customWidth="1"/>
    <col min="5639" max="5639" width="16.08984375" style="61" bestFit="1" customWidth="1"/>
    <col min="5640" max="5640" width="10" style="61" customWidth="1"/>
    <col min="5641" max="5641" width="10.36328125" style="61" bestFit="1" customWidth="1"/>
    <col min="5642" max="5642" width="7.90625" style="61" customWidth="1"/>
    <col min="5643" max="5643" width="14.6328125" style="61" customWidth="1"/>
    <col min="5644" max="5644" width="8" style="61" customWidth="1"/>
    <col min="5645" max="5645" width="3.90625" style="61" customWidth="1"/>
    <col min="5646" max="5646" width="3.453125" style="61" customWidth="1"/>
    <col min="5647" max="5647" width="3.90625" style="61" customWidth="1"/>
    <col min="5648" max="5648" width="3.453125" style="61" customWidth="1"/>
    <col min="5649" max="5649" width="3.90625" style="61" customWidth="1"/>
    <col min="5650" max="5650" width="3.453125" style="61" customWidth="1"/>
    <col min="5651" max="5651" width="6.08984375" style="61" customWidth="1"/>
    <col min="5652" max="5652" width="4.90625" style="61" customWidth="1"/>
    <col min="5653" max="5653" width="92.36328125" style="61" bestFit="1" customWidth="1"/>
    <col min="5654" max="5887" width="11.453125" style="61"/>
    <col min="5888" max="5888" width="2.453125" style="61" bestFit="1" customWidth="1"/>
    <col min="5889" max="5889" width="8" style="61" bestFit="1" customWidth="1"/>
    <col min="5890" max="5890" width="10.453125" style="61" customWidth="1"/>
    <col min="5891" max="5891" width="54" style="61" bestFit="1" customWidth="1"/>
    <col min="5892" max="5892" width="31.54296875" style="61" bestFit="1" customWidth="1"/>
    <col min="5893" max="5893" width="24.36328125" style="61" bestFit="1" customWidth="1"/>
    <col min="5894" max="5894" width="15.08984375" style="61" customWidth="1"/>
    <col min="5895" max="5895" width="16.08984375" style="61" bestFit="1" customWidth="1"/>
    <col min="5896" max="5896" width="10" style="61" customWidth="1"/>
    <col min="5897" max="5897" width="10.36328125" style="61" bestFit="1" customWidth="1"/>
    <col min="5898" max="5898" width="7.90625" style="61" customWidth="1"/>
    <col min="5899" max="5899" width="14.6328125" style="61" customWidth="1"/>
    <col min="5900" max="5900" width="8" style="61" customWidth="1"/>
    <col min="5901" max="5901" width="3.90625" style="61" customWidth="1"/>
    <col min="5902" max="5902" width="3.453125" style="61" customWidth="1"/>
    <col min="5903" max="5903" width="3.90625" style="61" customWidth="1"/>
    <col min="5904" max="5904" width="3.453125" style="61" customWidth="1"/>
    <col min="5905" max="5905" width="3.90625" style="61" customWidth="1"/>
    <col min="5906" max="5906" width="3.453125" style="61" customWidth="1"/>
    <col min="5907" max="5907" width="6.08984375" style="61" customWidth="1"/>
    <col min="5908" max="5908" width="4.90625" style="61" customWidth="1"/>
    <col min="5909" max="5909" width="92.36328125" style="61" bestFit="1" customWidth="1"/>
    <col min="5910" max="6143" width="11.453125" style="61"/>
    <col min="6144" max="6144" width="2.453125" style="61" bestFit="1" customWidth="1"/>
    <col min="6145" max="6145" width="8" style="61" bestFit="1" customWidth="1"/>
    <col min="6146" max="6146" width="10.453125" style="61" customWidth="1"/>
    <col min="6147" max="6147" width="54" style="61" bestFit="1" customWidth="1"/>
    <col min="6148" max="6148" width="31.54296875" style="61" bestFit="1" customWidth="1"/>
    <col min="6149" max="6149" width="24.36328125" style="61" bestFit="1" customWidth="1"/>
    <col min="6150" max="6150" width="15.08984375" style="61" customWidth="1"/>
    <col min="6151" max="6151" width="16.08984375" style="61" bestFit="1" customWidth="1"/>
    <col min="6152" max="6152" width="10" style="61" customWidth="1"/>
    <col min="6153" max="6153" width="10.36328125" style="61" bestFit="1" customWidth="1"/>
    <col min="6154" max="6154" width="7.90625" style="61" customWidth="1"/>
    <col min="6155" max="6155" width="14.6328125" style="61" customWidth="1"/>
    <col min="6156" max="6156" width="8" style="61" customWidth="1"/>
    <col min="6157" max="6157" width="3.90625" style="61" customWidth="1"/>
    <col min="6158" max="6158" width="3.453125" style="61" customWidth="1"/>
    <col min="6159" max="6159" width="3.90625" style="61" customWidth="1"/>
    <col min="6160" max="6160" width="3.453125" style="61" customWidth="1"/>
    <col min="6161" max="6161" width="3.90625" style="61" customWidth="1"/>
    <col min="6162" max="6162" width="3.453125" style="61" customWidth="1"/>
    <col min="6163" max="6163" width="6.08984375" style="61" customWidth="1"/>
    <col min="6164" max="6164" width="4.90625" style="61" customWidth="1"/>
    <col min="6165" max="6165" width="92.36328125" style="61" bestFit="1" customWidth="1"/>
    <col min="6166" max="6399" width="11.453125" style="61"/>
    <col min="6400" max="6400" width="2.453125" style="61" bestFit="1" customWidth="1"/>
    <col min="6401" max="6401" width="8" style="61" bestFit="1" customWidth="1"/>
    <col min="6402" max="6402" width="10.453125" style="61" customWidth="1"/>
    <col min="6403" max="6403" width="54" style="61" bestFit="1" customWidth="1"/>
    <col min="6404" max="6404" width="31.54296875" style="61" bestFit="1" customWidth="1"/>
    <col min="6405" max="6405" width="24.36328125" style="61" bestFit="1" customWidth="1"/>
    <col min="6406" max="6406" width="15.08984375" style="61" customWidth="1"/>
    <col min="6407" max="6407" width="16.08984375" style="61" bestFit="1" customWidth="1"/>
    <col min="6408" max="6408" width="10" style="61" customWidth="1"/>
    <col min="6409" max="6409" width="10.36328125" style="61" bestFit="1" customWidth="1"/>
    <col min="6410" max="6410" width="7.90625" style="61" customWidth="1"/>
    <col min="6411" max="6411" width="14.6328125" style="61" customWidth="1"/>
    <col min="6412" max="6412" width="8" style="61" customWidth="1"/>
    <col min="6413" max="6413" width="3.90625" style="61" customWidth="1"/>
    <col min="6414" max="6414" width="3.453125" style="61" customWidth="1"/>
    <col min="6415" max="6415" width="3.90625" style="61" customWidth="1"/>
    <col min="6416" max="6416" width="3.453125" style="61" customWidth="1"/>
    <col min="6417" max="6417" width="3.90625" style="61" customWidth="1"/>
    <col min="6418" max="6418" width="3.453125" style="61" customWidth="1"/>
    <col min="6419" max="6419" width="6.08984375" style="61" customWidth="1"/>
    <col min="6420" max="6420" width="4.90625" style="61" customWidth="1"/>
    <col min="6421" max="6421" width="92.36328125" style="61" bestFit="1" customWidth="1"/>
    <col min="6422" max="6655" width="11.453125" style="61"/>
    <col min="6656" max="6656" width="2.453125" style="61" bestFit="1" customWidth="1"/>
    <col min="6657" max="6657" width="8" style="61" bestFit="1" customWidth="1"/>
    <col min="6658" max="6658" width="10.453125" style="61" customWidth="1"/>
    <col min="6659" max="6659" width="54" style="61" bestFit="1" customWidth="1"/>
    <col min="6660" max="6660" width="31.54296875" style="61" bestFit="1" customWidth="1"/>
    <col min="6661" max="6661" width="24.36328125" style="61" bestFit="1" customWidth="1"/>
    <col min="6662" max="6662" width="15.08984375" style="61" customWidth="1"/>
    <col min="6663" max="6663" width="16.08984375" style="61" bestFit="1" customWidth="1"/>
    <col min="6664" max="6664" width="10" style="61" customWidth="1"/>
    <col min="6665" max="6665" width="10.36328125" style="61" bestFit="1" customWidth="1"/>
    <col min="6666" max="6666" width="7.90625" style="61" customWidth="1"/>
    <col min="6667" max="6667" width="14.6328125" style="61" customWidth="1"/>
    <col min="6668" max="6668" width="8" style="61" customWidth="1"/>
    <col min="6669" max="6669" width="3.90625" style="61" customWidth="1"/>
    <col min="6670" max="6670" width="3.453125" style="61" customWidth="1"/>
    <col min="6671" max="6671" width="3.90625" style="61" customWidth="1"/>
    <col min="6672" max="6672" width="3.453125" style="61" customWidth="1"/>
    <col min="6673" max="6673" width="3.90625" style="61" customWidth="1"/>
    <col min="6674" max="6674" width="3.453125" style="61" customWidth="1"/>
    <col min="6675" max="6675" width="6.08984375" style="61" customWidth="1"/>
    <col min="6676" max="6676" width="4.90625" style="61" customWidth="1"/>
    <col min="6677" max="6677" width="92.36328125" style="61" bestFit="1" customWidth="1"/>
    <col min="6678" max="6911" width="11.453125" style="61"/>
    <col min="6912" max="6912" width="2.453125" style="61" bestFit="1" customWidth="1"/>
    <col min="6913" max="6913" width="8" style="61" bestFit="1" customWidth="1"/>
    <col min="6914" max="6914" width="10.453125" style="61" customWidth="1"/>
    <col min="6915" max="6915" width="54" style="61" bestFit="1" customWidth="1"/>
    <col min="6916" max="6916" width="31.54296875" style="61" bestFit="1" customWidth="1"/>
    <col min="6917" max="6917" width="24.36328125" style="61" bestFit="1" customWidth="1"/>
    <col min="6918" max="6918" width="15.08984375" style="61" customWidth="1"/>
    <col min="6919" max="6919" width="16.08984375" style="61" bestFit="1" customWidth="1"/>
    <col min="6920" max="6920" width="10" style="61" customWidth="1"/>
    <col min="6921" max="6921" width="10.36328125" style="61" bestFit="1" customWidth="1"/>
    <col min="6922" max="6922" width="7.90625" style="61" customWidth="1"/>
    <col min="6923" max="6923" width="14.6328125" style="61" customWidth="1"/>
    <col min="6924" max="6924" width="8" style="61" customWidth="1"/>
    <col min="6925" max="6925" width="3.90625" style="61" customWidth="1"/>
    <col min="6926" max="6926" width="3.453125" style="61" customWidth="1"/>
    <col min="6927" max="6927" width="3.90625" style="61" customWidth="1"/>
    <col min="6928" max="6928" width="3.453125" style="61" customWidth="1"/>
    <col min="6929" max="6929" width="3.90625" style="61" customWidth="1"/>
    <col min="6930" max="6930" width="3.453125" style="61" customWidth="1"/>
    <col min="6931" max="6931" width="6.08984375" style="61" customWidth="1"/>
    <col min="6932" max="6932" width="4.90625" style="61" customWidth="1"/>
    <col min="6933" max="6933" width="92.36328125" style="61" bestFit="1" customWidth="1"/>
    <col min="6934" max="7167" width="11.453125" style="61"/>
    <col min="7168" max="7168" width="2.453125" style="61" bestFit="1" customWidth="1"/>
    <col min="7169" max="7169" width="8" style="61" bestFit="1" customWidth="1"/>
    <col min="7170" max="7170" width="10.453125" style="61" customWidth="1"/>
    <col min="7171" max="7171" width="54" style="61" bestFit="1" customWidth="1"/>
    <col min="7172" max="7172" width="31.54296875" style="61" bestFit="1" customWidth="1"/>
    <col min="7173" max="7173" width="24.36328125" style="61" bestFit="1" customWidth="1"/>
    <col min="7174" max="7174" width="15.08984375" style="61" customWidth="1"/>
    <col min="7175" max="7175" width="16.08984375" style="61" bestFit="1" customWidth="1"/>
    <col min="7176" max="7176" width="10" style="61" customWidth="1"/>
    <col min="7177" max="7177" width="10.36328125" style="61" bestFit="1" customWidth="1"/>
    <col min="7178" max="7178" width="7.90625" style="61" customWidth="1"/>
    <col min="7179" max="7179" width="14.6328125" style="61" customWidth="1"/>
    <col min="7180" max="7180" width="8" style="61" customWidth="1"/>
    <col min="7181" max="7181" width="3.90625" style="61" customWidth="1"/>
    <col min="7182" max="7182" width="3.453125" style="61" customWidth="1"/>
    <col min="7183" max="7183" width="3.90625" style="61" customWidth="1"/>
    <col min="7184" max="7184" width="3.453125" style="61" customWidth="1"/>
    <col min="7185" max="7185" width="3.90625" style="61" customWidth="1"/>
    <col min="7186" max="7186" width="3.453125" style="61" customWidth="1"/>
    <col min="7187" max="7187" width="6.08984375" style="61" customWidth="1"/>
    <col min="7188" max="7188" width="4.90625" style="61" customWidth="1"/>
    <col min="7189" max="7189" width="92.36328125" style="61" bestFit="1" customWidth="1"/>
    <col min="7190" max="7423" width="11.453125" style="61"/>
    <col min="7424" max="7424" width="2.453125" style="61" bestFit="1" customWidth="1"/>
    <col min="7425" max="7425" width="8" style="61" bestFit="1" customWidth="1"/>
    <col min="7426" max="7426" width="10.453125" style="61" customWidth="1"/>
    <col min="7427" max="7427" width="54" style="61" bestFit="1" customWidth="1"/>
    <col min="7428" max="7428" width="31.54296875" style="61" bestFit="1" customWidth="1"/>
    <col min="7429" max="7429" width="24.36328125" style="61" bestFit="1" customWidth="1"/>
    <col min="7430" max="7430" width="15.08984375" style="61" customWidth="1"/>
    <col min="7431" max="7431" width="16.08984375" style="61" bestFit="1" customWidth="1"/>
    <col min="7432" max="7432" width="10" style="61" customWidth="1"/>
    <col min="7433" max="7433" width="10.36328125" style="61" bestFit="1" customWidth="1"/>
    <col min="7434" max="7434" width="7.90625" style="61" customWidth="1"/>
    <col min="7435" max="7435" width="14.6328125" style="61" customWidth="1"/>
    <col min="7436" max="7436" width="8" style="61" customWidth="1"/>
    <col min="7437" max="7437" width="3.90625" style="61" customWidth="1"/>
    <col min="7438" max="7438" width="3.453125" style="61" customWidth="1"/>
    <col min="7439" max="7439" width="3.90625" style="61" customWidth="1"/>
    <col min="7440" max="7440" width="3.453125" style="61" customWidth="1"/>
    <col min="7441" max="7441" width="3.90625" style="61" customWidth="1"/>
    <col min="7442" max="7442" width="3.453125" style="61" customWidth="1"/>
    <col min="7443" max="7443" width="6.08984375" style="61" customWidth="1"/>
    <col min="7444" max="7444" width="4.90625" style="61" customWidth="1"/>
    <col min="7445" max="7445" width="92.36328125" style="61" bestFit="1" customWidth="1"/>
    <col min="7446" max="7679" width="11.453125" style="61"/>
    <col min="7680" max="7680" width="2.453125" style="61" bestFit="1" customWidth="1"/>
    <col min="7681" max="7681" width="8" style="61" bestFit="1" customWidth="1"/>
    <col min="7682" max="7682" width="10.453125" style="61" customWidth="1"/>
    <col min="7683" max="7683" width="54" style="61" bestFit="1" customWidth="1"/>
    <col min="7684" max="7684" width="31.54296875" style="61" bestFit="1" customWidth="1"/>
    <col min="7685" max="7685" width="24.36328125" style="61" bestFit="1" customWidth="1"/>
    <col min="7686" max="7686" width="15.08984375" style="61" customWidth="1"/>
    <col min="7687" max="7687" width="16.08984375" style="61" bestFit="1" customWidth="1"/>
    <col min="7688" max="7688" width="10" style="61" customWidth="1"/>
    <col min="7689" max="7689" width="10.36328125" style="61" bestFit="1" customWidth="1"/>
    <col min="7690" max="7690" width="7.90625" style="61" customWidth="1"/>
    <col min="7691" max="7691" width="14.6328125" style="61" customWidth="1"/>
    <col min="7692" max="7692" width="8" style="61" customWidth="1"/>
    <col min="7693" max="7693" width="3.90625" style="61" customWidth="1"/>
    <col min="7694" max="7694" width="3.453125" style="61" customWidth="1"/>
    <col min="7695" max="7695" width="3.90625" style="61" customWidth="1"/>
    <col min="7696" max="7696" width="3.453125" style="61" customWidth="1"/>
    <col min="7697" max="7697" width="3.90625" style="61" customWidth="1"/>
    <col min="7698" max="7698" width="3.453125" style="61" customWidth="1"/>
    <col min="7699" max="7699" width="6.08984375" style="61" customWidth="1"/>
    <col min="7700" max="7700" width="4.90625" style="61" customWidth="1"/>
    <col min="7701" max="7701" width="92.36328125" style="61" bestFit="1" customWidth="1"/>
    <col min="7702" max="7935" width="11.453125" style="61"/>
    <col min="7936" max="7936" width="2.453125" style="61" bestFit="1" customWidth="1"/>
    <col min="7937" max="7937" width="8" style="61" bestFit="1" customWidth="1"/>
    <col min="7938" max="7938" width="10.453125" style="61" customWidth="1"/>
    <col min="7939" max="7939" width="54" style="61" bestFit="1" customWidth="1"/>
    <col min="7940" max="7940" width="31.54296875" style="61" bestFit="1" customWidth="1"/>
    <col min="7941" max="7941" width="24.36328125" style="61" bestFit="1" customWidth="1"/>
    <col min="7942" max="7942" width="15.08984375" style="61" customWidth="1"/>
    <col min="7943" max="7943" width="16.08984375" style="61" bestFit="1" customWidth="1"/>
    <col min="7944" max="7944" width="10" style="61" customWidth="1"/>
    <col min="7945" max="7945" width="10.36328125" style="61" bestFit="1" customWidth="1"/>
    <col min="7946" max="7946" width="7.90625" style="61" customWidth="1"/>
    <col min="7947" max="7947" width="14.6328125" style="61" customWidth="1"/>
    <col min="7948" max="7948" width="8" style="61" customWidth="1"/>
    <col min="7949" max="7949" width="3.90625" style="61" customWidth="1"/>
    <col min="7950" max="7950" width="3.453125" style="61" customWidth="1"/>
    <col min="7951" max="7951" width="3.90625" style="61" customWidth="1"/>
    <col min="7952" max="7952" width="3.453125" style="61" customWidth="1"/>
    <col min="7953" max="7953" width="3.90625" style="61" customWidth="1"/>
    <col min="7954" max="7954" width="3.453125" style="61" customWidth="1"/>
    <col min="7955" max="7955" width="6.08984375" style="61" customWidth="1"/>
    <col min="7956" max="7956" width="4.90625" style="61" customWidth="1"/>
    <col min="7957" max="7957" width="92.36328125" style="61" bestFit="1" customWidth="1"/>
    <col min="7958" max="8191" width="11.453125" style="61"/>
    <col min="8192" max="8192" width="2.453125" style="61" bestFit="1" customWidth="1"/>
    <col min="8193" max="8193" width="8" style="61" bestFit="1" customWidth="1"/>
    <col min="8194" max="8194" width="10.453125" style="61" customWidth="1"/>
    <col min="8195" max="8195" width="54" style="61" bestFit="1" customWidth="1"/>
    <col min="8196" max="8196" width="31.54296875" style="61" bestFit="1" customWidth="1"/>
    <col min="8197" max="8197" width="24.36328125" style="61" bestFit="1" customWidth="1"/>
    <col min="8198" max="8198" width="15.08984375" style="61" customWidth="1"/>
    <col min="8199" max="8199" width="16.08984375" style="61" bestFit="1" customWidth="1"/>
    <col min="8200" max="8200" width="10" style="61" customWidth="1"/>
    <col min="8201" max="8201" width="10.36328125" style="61" bestFit="1" customWidth="1"/>
    <col min="8202" max="8202" width="7.90625" style="61" customWidth="1"/>
    <col min="8203" max="8203" width="14.6328125" style="61" customWidth="1"/>
    <col min="8204" max="8204" width="8" style="61" customWidth="1"/>
    <col min="8205" max="8205" width="3.90625" style="61" customWidth="1"/>
    <col min="8206" max="8206" width="3.453125" style="61" customWidth="1"/>
    <col min="8207" max="8207" width="3.90625" style="61" customWidth="1"/>
    <col min="8208" max="8208" width="3.453125" style="61" customWidth="1"/>
    <col min="8209" max="8209" width="3.90625" style="61" customWidth="1"/>
    <col min="8210" max="8210" width="3.453125" style="61" customWidth="1"/>
    <col min="8211" max="8211" width="6.08984375" style="61" customWidth="1"/>
    <col min="8212" max="8212" width="4.90625" style="61" customWidth="1"/>
    <col min="8213" max="8213" width="92.36328125" style="61" bestFit="1" customWidth="1"/>
    <col min="8214" max="8447" width="11.453125" style="61"/>
    <col min="8448" max="8448" width="2.453125" style="61" bestFit="1" customWidth="1"/>
    <col min="8449" max="8449" width="8" style="61" bestFit="1" customWidth="1"/>
    <col min="8450" max="8450" width="10.453125" style="61" customWidth="1"/>
    <col min="8451" max="8451" width="54" style="61" bestFit="1" customWidth="1"/>
    <col min="8452" max="8452" width="31.54296875" style="61" bestFit="1" customWidth="1"/>
    <col min="8453" max="8453" width="24.36328125" style="61" bestFit="1" customWidth="1"/>
    <col min="8454" max="8454" width="15.08984375" style="61" customWidth="1"/>
    <col min="8455" max="8455" width="16.08984375" style="61" bestFit="1" customWidth="1"/>
    <col min="8456" max="8456" width="10" style="61" customWidth="1"/>
    <col min="8457" max="8457" width="10.36328125" style="61" bestFit="1" customWidth="1"/>
    <col min="8458" max="8458" width="7.90625" style="61" customWidth="1"/>
    <col min="8459" max="8459" width="14.6328125" style="61" customWidth="1"/>
    <col min="8460" max="8460" width="8" style="61" customWidth="1"/>
    <col min="8461" max="8461" width="3.90625" style="61" customWidth="1"/>
    <col min="8462" max="8462" width="3.453125" style="61" customWidth="1"/>
    <col min="8463" max="8463" width="3.90625" style="61" customWidth="1"/>
    <col min="8464" max="8464" width="3.453125" style="61" customWidth="1"/>
    <col min="8465" max="8465" width="3.90625" style="61" customWidth="1"/>
    <col min="8466" max="8466" width="3.453125" style="61" customWidth="1"/>
    <col min="8467" max="8467" width="6.08984375" style="61" customWidth="1"/>
    <col min="8468" max="8468" width="4.90625" style="61" customWidth="1"/>
    <col min="8469" max="8469" width="92.36328125" style="61" bestFit="1" customWidth="1"/>
    <col min="8470" max="8703" width="11.453125" style="61"/>
    <col min="8704" max="8704" width="2.453125" style="61" bestFit="1" customWidth="1"/>
    <col min="8705" max="8705" width="8" style="61" bestFit="1" customWidth="1"/>
    <col min="8706" max="8706" width="10.453125" style="61" customWidth="1"/>
    <col min="8707" max="8707" width="54" style="61" bestFit="1" customWidth="1"/>
    <col min="8708" max="8708" width="31.54296875" style="61" bestFit="1" customWidth="1"/>
    <col min="8709" max="8709" width="24.36328125" style="61" bestFit="1" customWidth="1"/>
    <col min="8710" max="8710" width="15.08984375" style="61" customWidth="1"/>
    <col min="8711" max="8711" width="16.08984375" style="61" bestFit="1" customWidth="1"/>
    <col min="8712" max="8712" width="10" style="61" customWidth="1"/>
    <col min="8713" max="8713" width="10.36328125" style="61" bestFit="1" customWidth="1"/>
    <col min="8714" max="8714" width="7.90625" style="61" customWidth="1"/>
    <col min="8715" max="8715" width="14.6328125" style="61" customWidth="1"/>
    <col min="8716" max="8716" width="8" style="61" customWidth="1"/>
    <col min="8717" max="8717" width="3.90625" style="61" customWidth="1"/>
    <col min="8718" max="8718" width="3.453125" style="61" customWidth="1"/>
    <col min="8719" max="8719" width="3.90625" style="61" customWidth="1"/>
    <col min="8720" max="8720" width="3.453125" style="61" customWidth="1"/>
    <col min="8721" max="8721" width="3.90625" style="61" customWidth="1"/>
    <col min="8722" max="8722" width="3.453125" style="61" customWidth="1"/>
    <col min="8723" max="8723" width="6.08984375" style="61" customWidth="1"/>
    <col min="8724" max="8724" width="4.90625" style="61" customWidth="1"/>
    <col min="8725" max="8725" width="92.36328125" style="61" bestFit="1" customWidth="1"/>
    <col min="8726" max="8959" width="11.453125" style="61"/>
    <col min="8960" max="8960" width="2.453125" style="61" bestFit="1" customWidth="1"/>
    <col min="8961" max="8961" width="8" style="61" bestFit="1" customWidth="1"/>
    <col min="8962" max="8962" width="10.453125" style="61" customWidth="1"/>
    <col min="8963" max="8963" width="54" style="61" bestFit="1" customWidth="1"/>
    <col min="8964" max="8964" width="31.54296875" style="61" bestFit="1" customWidth="1"/>
    <col min="8965" max="8965" width="24.36328125" style="61" bestFit="1" customWidth="1"/>
    <col min="8966" max="8966" width="15.08984375" style="61" customWidth="1"/>
    <col min="8967" max="8967" width="16.08984375" style="61" bestFit="1" customWidth="1"/>
    <col min="8968" max="8968" width="10" style="61" customWidth="1"/>
    <col min="8969" max="8969" width="10.36328125" style="61" bestFit="1" customWidth="1"/>
    <col min="8970" max="8970" width="7.90625" style="61" customWidth="1"/>
    <col min="8971" max="8971" width="14.6328125" style="61" customWidth="1"/>
    <col min="8972" max="8972" width="8" style="61" customWidth="1"/>
    <col min="8973" max="8973" width="3.90625" style="61" customWidth="1"/>
    <col min="8974" max="8974" width="3.453125" style="61" customWidth="1"/>
    <col min="8975" max="8975" width="3.90625" style="61" customWidth="1"/>
    <col min="8976" max="8976" width="3.453125" style="61" customWidth="1"/>
    <col min="8977" max="8977" width="3.90625" style="61" customWidth="1"/>
    <col min="8978" max="8978" width="3.453125" style="61" customWidth="1"/>
    <col min="8979" max="8979" width="6.08984375" style="61" customWidth="1"/>
    <col min="8980" max="8980" width="4.90625" style="61" customWidth="1"/>
    <col min="8981" max="8981" width="92.36328125" style="61" bestFit="1" customWidth="1"/>
    <col min="8982" max="9215" width="11.453125" style="61"/>
    <col min="9216" max="9216" width="2.453125" style="61" bestFit="1" customWidth="1"/>
    <col min="9217" max="9217" width="8" style="61" bestFit="1" customWidth="1"/>
    <col min="9218" max="9218" width="10.453125" style="61" customWidth="1"/>
    <col min="9219" max="9219" width="54" style="61" bestFit="1" customWidth="1"/>
    <col min="9220" max="9220" width="31.54296875" style="61" bestFit="1" customWidth="1"/>
    <col min="9221" max="9221" width="24.36328125" style="61" bestFit="1" customWidth="1"/>
    <col min="9222" max="9222" width="15.08984375" style="61" customWidth="1"/>
    <col min="9223" max="9223" width="16.08984375" style="61" bestFit="1" customWidth="1"/>
    <col min="9224" max="9224" width="10" style="61" customWidth="1"/>
    <col min="9225" max="9225" width="10.36328125" style="61" bestFit="1" customWidth="1"/>
    <col min="9226" max="9226" width="7.90625" style="61" customWidth="1"/>
    <col min="9227" max="9227" width="14.6328125" style="61" customWidth="1"/>
    <col min="9228" max="9228" width="8" style="61" customWidth="1"/>
    <col min="9229" max="9229" width="3.90625" style="61" customWidth="1"/>
    <col min="9230" max="9230" width="3.453125" style="61" customWidth="1"/>
    <col min="9231" max="9231" width="3.90625" style="61" customWidth="1"/>
    <col min="9232" max="9232" width="3.453125" style="61" customWidth="1"/>
    <col min="9233" max="9233" width="3.90625" style="61" customWidth="1"/>
    <col min="9234" max="9234" width="3.453125" style="61" customWidth="1"/>
    <col min="9235" max="9235" width="6.08984375" style="61" customWidth="1"/>
    <col min="9236" max="9236" width="4.90625" style="61" customWidth="1"/>
    <col min="9237" max="9237" width="92.36328125" style="61" bestFit="1" customWidth="1"/>
    <col min="9238" max="9471" width="11.453125" style="61"/>
    <col min="9472" max="9472" width="2.453125" style="61" bestFit="1" customWidth="1"/>
    <col min="9473" max="9473" width="8" style="61" bestFit="1" customWidth="1"/>
    <col min="9474" max="9474" width="10.453125" style="61" customWidth="1"/>
    <col min="9475" max="9475" width="54" style="61" bestFit="1" customWidth="1"/>
    <col min="9476" max="9476" width="31.54296875" style="61" bestFit="1" customWidth="1"/>
    <col min="9477" max="9477" width="24.36328125" style="61" bestFit="1" customWidth="1"/>
    <col min="9478" max="9478" width="15.08984375" style="61" customWidth="1"/>
    <col min="9479" max="9479" width="16.08984375" style="61" bestFit="1" customWidth="1"/>
    <col min="9480" max="9480" width="10" style="61" customWidth="1"/>
    <col min="9481" max="9481" width="10.36328125" style="61" bestFit="1" customWidth="1"/>
    <col min="9482" max="9482" width="7.90625" style="61" customWidth="1"/>
    <col min="9483" max="9483" width="14.6328125" style="61" customWidth="1"/>
    <col min="9484" max="9484" width="8" style="61" customWidth="1"/>
    <col min="9485" max="9485" width="3.90625" style="61" customWidth="1"/>
    <col min="9486" max="9486" width="3.453125" style="61" customWidth="1"/>
    <col min="9487" max="9487" width="3.90625" style="61" customWidth="1"/>
    <col min="9488" max="9488" width="3.453125" style="61" customWidth="1"/>
    <col min="9489" max="9489" width="3.90625" style="61" customWidth="1"/>
    <col min="9490" max="9490" width="3.453125" style="61" customWidth="1"/>
    <col min="9491" max="9491" width="6.08984375" style="61" customWidth="1"/>
    <col min="9492" max="9492" width="4.90625" style="61" customWidth="1"/>
    <col min="9493" max="9493" width="92.36328125" style="61" bestFit="1" customWidth="1"/>
    <col min="9494" max="9727" width="11.453125" style="61"/>
    <col min="9728" max="9728" width="2.453125" style="61" bestFit="1" customWidth="1"/>
    <col min="9729" max="9729" width="8" style="61" bestFit="1" customWidth="1"/>
    <col min="9730" max="9730" width="10.453125" style="61" customWidth="1"/>
    <col min="9731" max="9731" width="54" style="61" bestFit="1" customWidth="1"/>
    <col min="9732" max="9732" width="31.54296875" style="61" bestFit="1" customWidth="1"/>
    <col min="9733" max="9733" width="24.36328125" style="61" bestFit="1" customWidth="1"/>
    <col min="9734" max="9734" width="15.08984375" style="61" customWidth="1"/>
    <col min="9735" max="9735" width="16.08984375" style="61" bestFit="1" customWidth="1"/>
    <col min="9736" max="9736" width="10" style="61" customWidth="1"/>
    <col min="9737" max="9737" width="10.36328125" style="61" bestFit="1" customWidth="1"/>
    <col min="9738" max="9738" width="7.90625" style="61" customWidth="1"/>
    <col min="9739" max="9739" width="14.6328125" style="61" customWidth="1"/>
    <col min="9740" max="9740" width="8" style="61" customWidth="1"/>
    <col min="9741" max="9741" width="3.90625" style="61" customWidth="1"/>
    <col min="9742" max="9742" width="3.453125" style="61" customWidth="1"/>
    <col min="9743" max="9743" width="3.90625" style="61" customWidth="1"/>
    <col min="9744" max="9744" width="3.453125" style="61" customWidth="1"/>
    <col min="9745" max="9745" width="3.90625" style="61" customWidth="1"/>
    <col min="9746" max="9746" width="3.453125" style="61" customWidth="1"/>
    <col min="9747" max="9747" width="6.08984375" style="61" customWidth="1"/>
    <col min="9748" max="9748" width="4.90625" style="61" customWidth="1"/>
    <col min="9749" max="9749" width="92.36328125" style="61" bestFit="1" customWidth="1"/>
    <col min="9750" max="9983" width="11.453125" style="61"/>
    <col min="9984" max="9984" width="2.453125" style="61" bestFit="1" customWidth="1"/>
    <col min="9985" max="9985" width="8" style="61" bestFit="1" customWidth="1"/>
    <col min="9986" max="9986" width="10.453125" style="61" customWidth="1"/>
    <col min="9987" max="9987" width="54" style="61" bestFit="1" customWidth="1"/>
    <col min="9988" max="9988" width="31.54296875" style="61" bestFit="1" customWidth="1"/>
    <col min="9989" max="9989" width="24.36328125" style="61" bestFit="1" customWidth="1"/>
    <col min="9990" max="9990" width="15.08984375" style="61" customWidth="1"/>
    <col min="9991" max="9991" width="16.08984375" style="61" bestFit="1" customWidth="1"/>
    <col min="9992" max="9992" width="10" style="61" customWidth="1"/>
    <col min="9993" max="9993" width="10.36328125" style="61" bestFit="1" customWidth="1"/>
    <col min="9994" max="9994" width="7.90625" style="61" customWidth="1"/>
    <col min="9995" max="9995" width="14.6328125" style="61" customWidth="1"/>
    <col min="9996" max="9996" width="8" style="61" customWidth="1"/>
    <col min="9997" max="9997" width="3.90625" style="61" customWidth="1"/>
    <col min="9998" max="9998" width="3.453125" style="61" customWidth="1"/>
    <col min="9999" max="9999" width="3.90625" style="61" customWidth="1"/>
    <col min="10000" max="10000" width="3.453125" style="61" customWidth="1"/>
    <col min="10001" max="10001" width="3.90625" style="61" customWidth="1"/>
    <col min="10002" max="10002" width="3.453125" style="61" customWidth="1"/>
    <col min="10003" max="10003" width="6.08984375" style="61" customWidth="1"/>
    <col min="10004" max="10004" width="4.90625" style="61" customWidth="1"/>
    <col min="10005" max="10005" width="92.36328125" style="61" bestFit="1" customWidth="1"/>
    <col min="10006" max="10239" width="11.453125" style="61"/>
    <col min="10240" max="10240" width="2.453125" style="61" bestFit="1" customWidth="1"/>
    <col min="10241" max="10241" width="8" style="61" bestFit="1" customWidth="1"/>
    <col min="10242" max="10242" width="10.453125" style="61" customWidth="1"/>
    <col min="10243" max="10243" width="54" style="61" bestFit="1" customWidth="1"/>
    <col min="10244" max="10244" width="31.54296875" style="61" bestFit="1" customWidth="1"/>
    <col min="10245" max="10245" width="24.36328125" style="61" bestFit="1" customWidth="1"/>
    <col min="10246" max="10246" width="15.08984375" style="61" customWidth="1"/>
    <col min="10247" max="10247" width="16.08984375" style="61" bestFit="1" customWidth="1"/>
    <col min="10248" max="10248" width="10" style="61" customWidth="1"/>
    <col min="10249" max="10249" width="10.36328125" style="61" bestFit="1" customWidth="1"/>
    <col min="10250" max="10250" width="7.90625" style="61" customWidth="1"/>
    <col min="10251" max="10251" width="14.6328125" style="61" customWidth="1"/>
    <col min="10252" max="10252" width="8" style="61" customWidth="1"/>
    <col min="10253" max="10253" width="3.90625" style="61" customWidth="1"/>
    <col min="10254" max="10254" width="3.453125" style="61" customWidth="1"/>
    <col min="10255" max="10255" width="3.90625" style="61" customWidth="1"/>
    <col min="10256" max="10256" width="3.453125" style="61" customWidth="1"/>
    <col min="10257" max="10257" width="3.90625" style="61" customWidth="1"/>
    <col min="10258" max="10258" width="3.453125" style="61" customWidth="1"/>
    <col min="10259" max="10259" width="6.08984375" style="61" customWidth="1"/>
    <col min="10260" max="10260" width="4.90625" style="61" customWidth="1"/>
    <col min="10261" max="10261" width="92.36328125" style="61" bestFit="1" customWidth="1"/>
    <col min="10262" max="10495" width="11.453125" style="61"/>
    <col min="10496" max="10496" width="2.453125" style="61" bestFit="1" customWidth="1"/>
    <col min="10497" max="10497" width="8" style="61" bestFit="1" customWidth="1"/>
    <col min="10498" max="10498" width="10.453125" style="61" customWidth="1"/>
    <col min="10499" max="10499" width="54" style="61" bestFit="1" customWidth="1"/>
    <col min="10500" max="10500" width="31.54296875" style="61" bestFit="1" customWidth="1"/>
    <col min="10501" max="10501" width="24.36328125" style="61" bestFit="1" customWidth="1"/>
    <col min="10502" max="10502" width="15.08984375" style="61" customWidth="1"/>
    <col min="10503" max="10503" width="16.08984375" style="61" bestFit="1" customWidth="1"/>
    <col min="10504" max="10504" width="10" style="61" customWidth="1"/>
    <col min="10505" max="10505" width="10.36328125" style="61" bestFit="1" customWidth="1"/>
    <col min="10506" max="10506" width="7.90625" style="61" customWidth="1"/>
    <col min="10507" max="10507" width="14.6328125" style="61" customWidth="1"/>
    <col min="10508" max="10508" width="8" style="61" customWidth="1"/>
    <col min="10509" max="10509" width="3.90625" style="61" customWidth="1"/>
    <col min="10510" max="10510" width="3.453125" style="61" customWidth="1"/>
    <col min="10511" max="10511" width="3.90625" style="61" customWidth="1"/>
    <col min="10512" max="10512" width="3.453125" style="61" customWidth="1"/>
    <col min="10513" max="10513" width="3.90625" style="61" customWidth="1"/>
    <col min="10514" max="10514" width="3.453125" style="61" customWidth="1"/>
    <col min="10515" max="10515" width="6.08984375" style="61" customWidth="1"/>
    <col min="10516" max="10516" width="4.90625" style="61" customWidth="1"/>
    <col min="10517" max="10517" width="92.36328125" style="61" bestFit="1" customWidth="1"/>
    <col min="10518" max="10751" width="11.453125" style="61"/>
    <col min="10752" max="10752" width="2.453125" style="61" bestFit="1" customWidth="1"/>
    <col min="10753" max="10753" width="8" style="61" bestFit="1" customWidth="1"/>
    <col min="10754" max="10754" width="10.453125" style="61" customWidth="1"/>
    <col min="10755" max="10755" width="54" style="61" bestFit="1" customWidth="1"/>
    <col min="10756" max="10756" width="31.54296875" style="61" bestFit="1" customWidth="1"/>
    <col min="10757" max="10757" width="24.36328125" style="61" bestFit="1" customWidth="1"/>
    <col min="10758" max="10758" width="15.08984375" style="61" customWidth="1"/>
    <col min="10759" max="10759" width="16.08984375" style="61" bestFit="1" customWidth="1"/>
    <col min="10760" max="10760" width="10" style="61" customWidth="1"/>
    <col min="10761" max="10761" width="10.36328125" style="61" bestFit="1" customWidth="1"/>
    <col min="10762" max="10762" width="7.90625" style="61" customWidth="1"/>
    <col min="10763" max="10763" width="14.6328125" style="61" customWidth="1"/>
    <col min="10764" max="10764" width="8" style="61" customWidth="1"/>
    <col min="10765" max="10765" width="3.90625" style="61" customWidth="1"/>
    <col min="10766" max="10766" width="3.453125" style="61" customWidth="1"/>
    <col min="10767" max="10767" width="3.90625" style="61" customWidth="1"/>
    <col min="10768" max="10768" width="3.453125" style="61" customWidth="1"/>
    <col min="10769" max="10769" width="3.90625" style="61" customWidth="1"/>
    <col min="10770" max="10770" width="3.453125" style="61" customWidth="1"/>
    <col min="10771" max="10771" width="6.08984375" style="61" customWidth="1"/>
    <col min="10772" max="10772" width="4.90625" style="61" customWidth="1"/>
    <col min="10773" max="10773" width="92.36328125" style="61" bestFit="1" customWidth="1"/>
    <col min="10774" max="11007" width="11.453125" style="61"/>
    <col min="11008" max="11008" width="2.453125" style="61" bestFit="1" customWidth="1"/>
    <col min="11009" max="11009" width="8" style="61" bestFit="1" customWidth="1"/>
    <col min="11010" max="11010" width="10.453125" style="61" customWidth="1"/>
    <col min="11011" max="11011" width="54" style="61" bestFit="1" customWidth="1"/>
    <col min="11012" max="11012" width="31.54296875" style="61" bestFit="1" customWidth="1"/>
    <col min="11013" max="11013" width="24.36328125" style="61" bestFit="1" customWidth="1"/>
    <col min="11014" max="11014" width="15.08984375" style="61" customWidth="1"/>
    <col min="11015" max="11015" width="16.08984375" style="61" bestFit="1" customWidth="1"/>
    <col min="11016" max="11016" width="10" style="61" customWidth="1"/>
    <col min="11017" max="11017" width="10.36328125" style="61" bestFit="1" customWidth="1"/>
    <col min="11018" max="11018" width="7.90625" style="61" customWidth="1"/>
    <col min="11019" max="11019" width="14.6328125" style="61" customWidth="1"/>
    <col min="11020" max="11020" width="8" style="61" customWidth="1"/>
    <col min="11021" max="11021" width="3.90625" style="61" customWidth="1"/>
    <col min="11022" max="11022" width="3.453125" style="61" customWidth="1"/>
    <col min="11023" max="11023" width="3.90625" style="61" customWidth="1"/>
    <col min="11024" max="11024" width="3.453125" style="61" customWidth="1"/>
    <col min="11025" max="11025" width="3.90625" style="61" customWidth="1"/>
    <col min="11026" max="11026" width="3.453125" style="61" customWidth="1"/>
    <col min="11027" max="11027" width="6.08984375" style="61" customWidth="1"/>
    <col min="11028" max="11028" width="4.90625" style="61" customWidth="1"/>
    <col min="11029" max="11029" width="92.36328125" style="61" bestFit="1" customWidth="1"/>
    <col min="11030" max="11263" width="11.453125" style="61"/>
    <col min="11264" max="11264" width="2.453125" style="61" bestFit="1" customWidth="1"/>
    <col min="11265" max="11265" width="8" style="61" bestFit="1" customWidth="1"/>
    <col min="11266" max="11266" width="10.453125" style="61" customWidth="1"/>
    <col min="11267" max="11267" width="54" style="61" bestFit="1" customWidth="1"/>
    <col min="11268" max="11268" width="31.54296875" style="61" bestFit="1" customWidth="1"/>
    <col min="11269" max="11269" width="24.36328125" style="61" bestFit="1" customWidth="1"/>
    <col min="11270" max="11270" width="15.08984375" style="61" customWidth="1"/>
    <col min="11271" max="11271" width="16.08984375" style="61" bestFit="1" customWidth="1"/>
    <col min="11272" max="11272" width="10" style="61" customWidth="1"/>
    <col min="11273" max="11273" width="10.36328125" style="61" bestFit="1" customWidth="1"/>
    <col min="11274" max="11274" width="7.90625" style="61" customWidth="1"/>
    <col min="11275" max="11275" width="14.6328125" style="61" customWidth="1"/>
    <col min="11276" max="11276" width="8" style="61" customWidth="1"/>
    <col min="11277" max="11277" width="3.90625" style="61" customWidth="1"/>
    <col min="11278" max="11278" width="3.453125" style="61" customWidth="1"/>
    <col min="11279" max="11279" width="3.90625" style="61" customWidth="1"/>
    <col min="11280" max="11280" width="3.453125" style="61" customWidth="1"/>
    <col min="11281" max="11281" width="3.90625" style="61" customWidth="1"/>
    <col min="11282" max="11282" width="3.453125" style="61" customWidth="1"/>
    <col min="11283" max="11283" width="6.08984375" style="61" customWidth="1"/>
    <col min="11284" max="11284" width="4.90625" style="61" customWidth="1"/>
    <col min="11285" max="11285" width="92.36328125" style="61" bestFit="1" customWidth="1"/>
    <col min="11286" max="11519" width="11.453125" style="61"/>
    <col min="11520" max="11520" width="2.453125" style="61" bestFit="1" customWidth="1"/>
    <col min="11521" max="11521" width="8" style="61" bestFit="1" customWidth="1"/>
    <col min="11522" max="11522" width="10.453125" style="61" customWidth="1"/>
    <col min="11523" max="11523" width="54" style="61" bestFit="1" customWidth="1"/>
    <col min="11524" max="11524" width="31.54296875" style="61" bestFit="1" customWidth="1"/>
    <col min="11525" max="11525" width="24.36328125" style="61" bestFit="1" customWidth="1"/>
    <col min="11526" max="11526" width="15.08984375" style="61" customWidth="1"/>
    <col min="11527" max="11527" width="16.08984375" style="61" bestFit="1" customWidth="1"/>
    <col min="11528" max="11528" width="10" style="61" customWidth="1"/>
    <col min="11529" max="11529" width="10.36328125" style="61" bestFit="1" customWidth="1"/>
    <col min="11530" max="11530" width="7.90625" style="61" customWidth="1"/>
    <col min="11531" max="11531" width="14.6328125" style="61" customWidth="1"/>
    <col min="11532" max="11532" width="8" style="61" customWidth="1"/>
    <col min="11533" max="11533" width="3.90625" style="61" customWidth="1"/>
    <col min="11534" max="11534" width="3.453125" style="61" customWidth="1"/>
    <col min="11535" max="11535" width="3.90625" style="61" customWidth="1"/>
    <col min="11536" max="11536" width="3.453125" style="61" customWidth="1"/>
    <col min="11537" max="11537" width="3.90625" style="61" customWidth="1"/>
    <col min="11538" max="11538" width="3.453125" style="61" customWidth="1"/>
    <col min="11539" max="11539" width="6.08984375" style="61" customWidth="1"/>
    <col min="11540" max="11540" width="4.90625" style="61" customWidth="1"/>
    <col min="11541" max="11541" width="92.36328125" style="61" bestFit="1" customWidth="1"/>
    <col min="11542" max="11775" width="11.453125" style="61"/>
    <col min="11776" max="11776" width="2.453125" style="61" bestFit="1" customWidth="1"/>
    <col min="11777" max="11777" width="8" style="61" bestFit="1" customWidth="1"/>
    <col min="11778" max="11778" width="10.453125" style="61" customWidth="1"/>
    <col min="11779" max="11779" width="54" style="61" bestFit="1" customWidth="1"/>
    <col min="11780" max="11780" width="31.54296875" style="61" bestFit="1" customWidth="1"/>
    <col min="11781" max="11781" width="24.36328125" style="61" bestFit="1" customWidth="1"/>
    <col min="11782" max="11782" width="15.08984375" style="61" customWidth="1"/>
    <col min="11783" max="11783" width="16.08984375" style="61" bestFit="1" customWidth="1"/>
    <col min="11784" max="11784" width="10" style="61" customWidth="1"/>
    <col min="11785" max="11785" width="10.36328125" style="61" bestFit="1" customWidth="1"/>
    <col min="11786" max="11786" width="7.90625" style="61" customWidth="1"/>
    <col min="11787" max="11787" width="14.6328125" style="61" customWidth="1"/>
    <col min="11788" max="11788" width="8" style="61" customWidth="1"/>
    <col min="11789" max="11789" width="3.90625" style="61" customWidth="1"/>
    <col min="11790" max="11790" width="3.453125" style="61" customWidth="1"/>
    <col min="11791" max="11791" width="3.90625" style="61" customWidth="1"/>
    <col min="11792" max="11792" width="3.453125" style="61" customWidth="1"/>
    <col min="11793" max="11793" width="3.90625" style="61" customWidth="1"/>
    <col min="11794" max="11794" width="3.453125" style="61" customWidth="1"/>
    <col min="11795" max="11795" width="6.08984375" style="61" customWidth="1"/>
    <col min="11796" max="11796" width="4.90625" style="61" customWidth="1"/>
    <col min="11797" max="11797" width="92.36328125" style="61" bestFit="1" customWidth="1"/>
    <col min="11798" max="12031" width="11.453125" style="61"/>
    <col min="12032" max="12032" width="2.453125" style="61" bestFit="1" customWidth="1"/>
    <col min="12033" max="12033" width="8" style="61" bestFit="1" customWidth="1"/>
    <col min="12034" max="12034" width="10.453125" style="61" customWidth="1"/>
    <col min="12035" max="12035" width="54" style="61" bestFit="1" customWidth="1"/>
    <col min="12036" max="12036" width="31.54296875" style="61" bestFit="1" customWidth="1"/>
    <col min="12037" max="12037" width="24.36328125" style="61" bestFit="1" customWidth="1"/>
    <col min="12038" max="12038" width="15.08984375" style="61" customWidth="1"/>
    <col min="12039" max="12039" width="16.08984375" style="61" bestFit="1" customWidth="1"/>
    <col min="12040" max="12040" width="10" style="61" customWidth="1"/>
    <col min="12041" max="12041" width="10.36328125" style="61" bestFit="1" customWidth="1"/>
    <col min="12042" max="12042" width="7.90625" style="61" customWidth="1"/>
    <col min="12043" max="12043" width="14.6328125" style="61" customWidth="1"/>
    <col min="12044" max="12044" width="8" style="61" customWidth="1"/>
    <col min="12045" max="12045" width="3.90625" style="61" customWidth="1"/>
    <col min="12046" max="12046" width="3.453125" style="61" customWidth="1"/>
    <col min="12047" max="12047" width="3.90625" style="61" customWidth="1"/>
    <col min="12048" max="12048" width="3.453125" style="61" customWidth="1"/>
    <col min="12049" max="12049" width="3.90625" style="61" customWidth="1"/>
    <col min="12050" max="12050" width="3.453125" style="61" customWidth="1"/>
    <col min="12051" max="12051" width="6.08984375" style="61" customWidth="1"/>
    <col min="12052" max="12052" width="4.90625" style="61" customWidth="1"/>
    <col min="12053" max="12053" width="92.36328125" style="61" bestFit="1" customWidth="1"/>
    <col min="12054" max="12287" width="11.453125" style="61"/>
    <col min="12288" max="12288" width="2.453125" style="61" bestFit="1" customWidth="1"/>
    <col min="12289" max="12289" width="8" style="61" bestFit="1" customWidth="1"/>
    <col min="12290" max="12290" width="10.453125" style="61" customWidth="1"/>
    <col min="12291" max="12291" width="54" style="61" bestFit="1" customWidth="1"/>
    <col min="12292" max="12292" width="31.54296875" style="61" bestFit="1" customWidth="1"/>
    <col min="12293" max="12293" width="24.36328125" style="61" bestFit="1" customWidth="1"/>
    <col min="12294" max="12294" width="15.08984375" style="61" customWidth="1"/>
    <col min="12295" max="12295" width="16.08984375" style="61" bestFit="1" customWidth="1"/>
    <col min="12296" max="12296" width="10" style="61" customWidth="1"/>
    <col min="12297" max="12297" width="10.36328125" style="61" bestFit="1" customWidth="1"/>
    <col min="12298" max="12298" width="7.90625" style="61" customWidth="1"/>
    <col min="12299" max="12299" width="14.6328125" style="61" customWidth="1"/>
    <col min="12300" max="12300" width="8" style="61" customWidth="1"/>
    <col min="12301" max="12301" width="3.90625" style="61" customWidth="1"/>
    <col min="12302" max="12302" width="3.453125" style="61" customWidth="1"/>
    <col min="12303" max="12303" width="3.90625" style="61" customWidth="1"/>
    <col min="12304" max="12304" width="3.453125" style="61" customWidth="1"/>
    <col min="12305" max="12305" width="3.90625" style="61" customWidth="1"/>
    <col min="12306" max="12306" width="3.453125" style="61" customWidth="1"/>
    <col min="12307" max="12307" width="6.08984375" style="61" customWidth="1"/>
    <col min="12308" max="12308" width="4.90625" style="61" customWidth="1"/>
    <col min="12309" max="12309" width="92.36328125" style="61" bestFit="1" customWidth="1"/>
    <col min="12310" max="12543" width="11.453125" style="61"/>
    <col min="12544" max="12544" width="2.453125" style="61" bestFit="1" customWidth="1"/>
    <col min="12545" max="12545" width="8" style="61" bestFit="1" customWidth="1"/>
    <col min="12546" max="12546" width="10.453125" style="61" customWidth="1"/>
    <col min="12547" max="12547" width="54" style="61" bestFit="1" customWidth="1"/>
    <col min="12548" max="12548" width="31.54296875" style="61" bestFit="1" customWidth="1"/>
    <col min="12549" max="12549" width="24.36328125" style="61" bestFit="1" customWidth="1"/>
    <col min="12550" max="12550" width="15.08984375" style="61" customWidth="1"/>
    <col min="12551" max="12551" width="16.08984375" style="61" bestFit="1" customWidth="1"/>
    <col min="12552" max="12552" width="10" style="61" customWidth="1"/>
    <col min="12553" max="12553" width="10.36328125" style="61" bestFit="1" customWidth="1"/>
    <col min="12554" max="12554" width="7.90625" style="61" customWidth="1"/>
    <col min="12555" max="12555" width="14.6328125" style="61" customWidth="1"/>
    <col min="12556" max="12556" width="8" style="61" customWidth="1"/>
    <col min="12557" max="12557" width="3.90625" style="61" customWidth="1"/>
    <col min="12558" max="12558" width="3.453125" style="61" customWidth="1"/>
    <col min="12559" max="12559" width="3.90625" style="61" customWidth="1"/>
    <col min="12560" max="12560" width="3.453125" style="61" customWidth="1"/>
    <col min="12561" max="12561" width="3.90625" style="61" customWidth="1"/>
    <col min="12562" max="12562" width="3.453125" style="61" customWidth="1"/>
    <col min="12563" max="12563" width="6.08984375" style="61" customWidth="1"/>
    <col min="12564" max="12564" width="4.90625" style="61" customWidth="1"/>
    <col min="12565" max="12565" width="92.36328125" style="61" bestFit="1" customWidth="1"/>
    <col min="12566" max="12799" width="11.453125" style="61"/>
    <col min="12800" max="12800" width="2.453125" style="61" bestFit="1" customWidth="1"/>
    <col min="12801" max="12801" width="8" style="61" bestFit="1" customWidth="1"/>
    <col min="12802" max="12802" width="10.453125" style="61" customWidth="1"/>
    <col min="12803" max="12803" width="54" style="61" bestFit="1" customWidth="1"/>
    <col min="12804" max="12804" width="31.54296875" style="61" bestFit="1" customWidth="1"/>
    <col min="12805" max="12805" width="24.36328125" style="61" bestFit="1" customWidth="1"/>
    <col min="12806" max="12806" width="15.08984375" style="61" customWidth="1"/>
    <col min="12807" max="12807" width="16.08984375" style="61" bestFit="1" customWidth="1"/>
    <col min="12808" max="12808" width="10" style="61" customWidth="1"/>
    <col min="12809" max="12809" width="10.36328125" style="61" bestFit="1" customWidth="1"/>
    <col min="12810" max="12810" width="7.90625" style="61" customWidth="1"/>
    <col min="12811" max="12811" width="14.6328125" style="61" customWidth="1"/>
    <col min="12812" max="12812" width="8" style="61" customWidth="1"/>
    <col min="12813" max="12813" width="3.90625" style="61" customWidth="1"/>
    <col min="12814" max="12814" width="3.453125" style="61" customWidth="1"/>
    <col min="12815" max="12815" width="3.90625" style="61" customWidth="1"/>
    <col min="12816" max="12816" width="3.453125" style="61" customWidth="1"/>
    <col min="12817" max="12817" width="3.90625" style="61" customWidth="1"/>
    <col min="12818" max="12818" width="3.453125" style="61" customWidth="1"/>
    <col min="12819" max="12819" width="6.08984375" style="61" customWidth="1"/>
    <col min="12820" max="12820" width="4.90625" style="61" customWidth="1"/>
    <col min="12821" max="12821" width="92.36328125" style="61" bestFit="1" customWidth="1"/>
    <col min="12822" max="13055" width="11.453125" style="61"/>
    <col min="13056" max="13056" width="2.453125" style="61" bestFit="1" customWidth="1"/>
    <col min="13057" max="13057" width="8" style="61" bestFit="1" customWidth="1"/>
    <col min="13058" max="13058" width="10.453125" style="61" customWidth="1"/>
    <col min="13059" max="13059" width="54" style="61" bestFit="1" customWidth="1"/>
    <col min="13060" max="13060" width="31.54296875" style="61" bestFit="1" customWidth="1"/>
    <col min="13061" max="13061" width="24.36328125" style="61" bestFit="1" customWidth="1"/>
    <col min="13062" max="13062" width="15.08984375" style="61" customWidth="1"/>
    <col min="13063" max="13063" width="16.08984375" style="61" bestFit="1" customWidth="1"/>
    <col min="13064" max="13064" width="10" style="61" customWidth="1"/>
    <col min="13065" max="13065" width="10.36328125" style="61" bestFit="1" customWidth="1"/>
    <col min="13066" max="13066" width="7.90625" style="61" customWidth="1"/>
    <col min="13067" max="13067" width="14.6328125" style="61" customWidth="1"/>
    <col min="13068" max="13068" width="8" style="61" customWidth="1"/>
    <col min="13069" max="13069" width="3.90625" style="61" customWidth="1"/>
    <col min="13070" max="13070" width="3.453125" style="61" customWidth="1"/>
    <col min="13071" max="13071" width="3.90625" style="61" customWidth="1"/>
    <col min="13072" max="13072" width="3.453125" style="61" customWidth="1"/>
    <col min="13073" max="13073" width="3.90625" style="61" customWidth="1"/>
    <col min="13074" max="13074" width="3.453125" style="61" customWidth="1"/>
    <col min="13075" max="13075" width="6.08984375" style="61" customWidth="1"/>
    <col min="13076" max="13076" width="4.90625" style="61" customWidth="1"/>
    <col min="13077" max="13077" width="92.36328125" style="61" bestFit="1" customWidth="1"/>
    <col min="13078" max="13311" width="11.453125" style="61"/>
    <col min="13312" max="13312" width="2.453125" style="61" bestFit="1" customWidth="1"/>
    <col min="13313" max="13313" width="8" style="61" bestFit="1" customWidth="1"/>
    <col min="13314" max="13314" width="10.453125" style="61" customWidth="1"/>
    <col min="13315" max="13315" width="54" style="61" bestFit="1" customWidth="1"/>
    <col min="13316" max="13316" width="31.54296875" style="61" bestFit="1" customWidth="1"/>
    <col min="13317" max="13317" width="24.36328125" style="61" bestFit="1" customWidth="1"/>
    <col min="13318" max="13318" width="15.08984375" style="61" customWidth="1"/>
    <col min="13319" max="13319" width="16.08984375" style="61" bestFit="1" customWidth="1"/>
    <col min="13320" max="13320" width="10" style="61" customWidth="1"/>
    <col min="13321" max="13321" width="10.36328125" style="61" bestFit="1" customWidth="1"/>
    <col min="13322" max="13322" width="7.90625" style="61" customWidth="1"/>
    <col min="13323" max="13323" width="14.6328125" style="61" customWidth="1"/>
    <col min="13324" max="13324" width="8" style="61" customWidth="1"/>
    <col min="13325" max="13325" width="3.90625" style="61" customWidth="1"/>
    <col min="13326" max="13326" width="3.453125" style="61" customWidth="1"/>
    <col min="13327" max="13327" width="3.90625" style="61" customWidth="1"/>
    <col min="13328" max="13328" width="3.453125" style="61" customWidth="1"/>
    <col min="13329" max="13329" width="3.90625" style="61" customWidth="1"/>
    <col min="13330" max="13330" width="3.453125" style="61" customWidth="1"/>
    <col min="13331" max="13331" width="6.08984375" style="61" customWidth="1"/>
    <col min="13332" max="13332" width="4.90625" style="61" customWidth="1"/>
    <col min="13333" max="13333" width="92.36328125" style="61" bestFit="1" customWidth="1"/>
    <col min="13334" max="13567" width="11.453125" style="61"/>
    <col min="13568" max="13568" width="2.453125" style="61" bestFit="1" customWidth="1"/>
    <col min="13569" max="13569" width="8" style="61" bestFit="1" customWidth="1"/>
    <col min="13570" max="13570" width="10.453125" style="61" customWidth="1"/>
    <col min="13571" max="13571" width="54" style="61" bestFit="1" customWidth="1"/>
    <col min="13572" max="13572" width="31.54296875" style="61" bestFit="1" customWidth="1"/>
    <col min="13573" max="13573" width="24.36328125" style="61" bestFit="1" customWidth="1"/>
    <col min="13574" max="13574" width="15.08984375" style="61" customWidth="1"/>
    <col min="13575" max="13575" width="16.08984375" style="61" bestFit="1" customWidth="1"/>
    <col min="13576" max="13576" width="10" style="61" customWidth="1"/>
    <col min="13577" max="13577" width="10.36328125" style="61" bestFit="1" customWidth="1"/>
    <col min="13578" max="13578" width="7.90625" style="61" customWidth="1"/>
    <col min="13579" max="13579" width="14.6328125" style="61" customWidth="1"/>
    <col min="13580" max="13580" width="8" style="61" customWidth="1"/>
    <col min="13581" max="13581" width="3.90625" style="61" customWidth="1"/>
    <col min="13582" max="13582" width="3.453125" style="61" customWidth="1"/>
    <col min="13583" max="13583" width="3.90625" style="61" customWidth="1"/>
    <col min="13584" max="13584" width="3.453125" style="61" customWidth="1"/>
    <col min="13585" max="13585" width="3.90625" style="61" customWidth="1"/>
    <col min="13586" max="13586" width="3.453125" style="61" customWidth="1"/>
    <col min="13587" max="13587" width="6.08984375" style="61" customWidth="1"/>
    <col min="13588" max="13588" width="4.90625" style="61" customWidth="1"/>
    <col min="13589" max="13589" width="92.36328125" style="61" bestFit="1" customWidth="1"/>
    <col min="13590" max="13823" width="11.453125" style="61"/>
    <col min="13824" max="13824" width="2.453125" style="61" bestFit="1" customWidth="1"/>
    <col min="13825" max="13825" width="8" style="61" bestFit="1" customWidth="1"/>
    <col min="13826" max="13826" width="10.453125" style="61" customWidth="1"/>
    <col min="13827" max="13827" width="54" style="61" bestFit="1" customWidth="1"/>
    <col min="13828" max="13828" width="31.54296875" style="61" bestFit="1" customWidth="1"/>
    <col min="13829" max="13829" width="24.36328125" style="61" bestFit="1" customWidth="1"/>
    <col min="13830" max="13830" width="15.08984375" style="61" customWidth="1"/>
    <col min="13831" max="13831" width="16.08984375" style="61" bestFit="1" customWidth="1"/>
    <col min="13832" max="13832" width="10" style="61" customWidth="1"/>
    <col min="13833" max="13833" width="10.36328125" style="61" bestFit="1" customWidth="1"/>
    <col min="13834" max="13834" width="7.90625" style="61" customWidth="1"/>
    <col min="13835" max="13835" width="14.6328125" style="61" customWidth="1"/>
    <col min="13836" max="13836" width="8" style="61" customWidth="1"/>
    <col min="13837" max="13837" width="3.90625" style="61" customWidth="1"/>
    <col min="13838" max="13838" width="3.453125" style="61" customWidth="1"/>
    <col min="13839" max="13839" width="3.90625" style="61" customWidth="1"/>
    <col min="13840" max="13840" width="3.453125" style="61" customWidth="1"/>
    <col min="13841" max="13841" width="3.90625" style="61" customWidth="1"/>
    <col min="13842" max="13842" width="3.453125" style="61" customWidth="1"/>
    <col min="13843" max="13843" width="6.08984375" style="61" customWidth="1"/>
    <col min="13844" max="13844" width="4.90625" style="61" customWidth="1"/>
    <col min="13845" max="13845" width="92.36328125" style="61" bestFit="1" customWidth="1"/>
    <col min="13846" max="14079" width="11.453125" style="61"/>
    <col min="14080" max="14080" width="2.453125" style="61" bestFit="1" customWidth="1"/>
    <col min="14081" max="14081" width="8" style="61" bestFit="1" customWidth="1"/>
    <col min="14082" max="14082" width="10.453125" style="61" customWidth="1"/>
    <col min="14083" max="14083" width="54" style="61" bestFit="1" customWidth="1"/>
    <col min="14084" max="14084" width="31.54296875" style="61" bestFit="1" customWidth="1"/>
    <col min="14085" max="14085" width="24.36328125" style="61" bestFit="1" customWidth="1"/>
    <col min="14086" max="14086" width="15.08984375" style="61" customWidth="1"/>
    <col min="14087" max="14087" width="16.08984375" style="61" bestFit="1" customWidth="1"/>
    <col min="14088" max="14088" width="10" style="61" customWidth="1"/>
    <col min="14089" max="14089" width="10.36328125" style="61" bestFit="1" customWidth="1"/>
    <col min="14090" max="14090" width="7.90625" style="61" customWidth="1"/>
    <col min="14091" max="14091" width="14.6328125" style="61" customWidth="1"/>
    <col min="14092" max="14092" width="8" style="61" customWidth="1"/>
    <col min="14093" max="14093" width="3.90625" style="61" customWidth="1"/>
    <col min="14094" max="14094" width="3.453125" style="61" customWidth="1"/>
    <col min="14095" max="14095" width="3.90625" style="61" customWidth="1"/>
    <col min="14096" max="14096" width="3.453125" style="61" customWidth="1"/>
    <col min="14097" max="14097" width="3.90625" style="61" customWidth="1"/>
    <col min="14098" max="14098" width="3.453125" style="61" customWidth="1"/>
    <col min="14099" max="14099" width="6.08984375" style="61" customWidth="1"/>
    <col min="14100" max="14100" width="4.90625" style="61" customWidth="1"/>
    <col min="14101" max="14101" width="92.36328125" style="61" bestFit="1" customWidth="1"/>
    <col min="14102" max="14335" width="11.453125" style="61"/>
    <col min="14336" max="14336" width="2.453125" style="61" bestFit="1" customWidth="1"/>
    <col min="14337" max="14337" width="8" style="61" bestFit="1" customWidth="1"/>
    <col min="14338" max="14338" width="10.453125" style="61" customWidth="1"/>
    <col min="14339" max="14339" width="54" style="61" bestFit="1" customWidth="1"/>
    <col min="14340" max="14340" width="31.54296875" style="61" bestFit="1" customWidth="1"/>
    <col min="14341" max="14341" width="24.36328125" style="61" bestFit="1" customWidth="1"/>
    <col min="14342" max="14342" width="15.08984375" style="61" customWidth="1"/>
    <col min="14343" max="14343" width="16.08984375" style="61" bestFit="1" customWidth="1"/>
    <col min="14344" max="14344" width="10" style="61" customWidth="1"/>
    <col min="14345" max="14345" width="10.36328125" style="61" bestFit="1" customWidth="1"/>
    <col min="14346" max="14346" width="7.90625" style="61" customWidth="1"/>
    <col min="14347" max="14347" width="14.6328125" style="61" customWidth="1"/>
    <col min="14348" max="14348" width="8" style="61" customWidth="1"/>
    <col min="14349" max="14349" width="3.90625" style="61" customWidth="1"/>
    <col min="14350" max="14350" width="3.453125" style="61" customWidth="1"/>
    <col min="14351" max="14351" width="3.90625" style="61" customWidth="1"/>
    <col min="14352" max="14352" width="3.453125" style="61" customWidth="1"/>
    <col min="14353" max="14353" width="3.90625" style="61" customWidth="1"/>
    <col min="14354" max="14354" width="3.453125" style="61" customWidth="1"/>
    <col min="14355" max="14355" width="6.08984375" style="61" customWidth="1"/>
    <col min="14356" max="14356" width="4.90625" style="61" customWidth="1"/>
    <col min="14357" max="14357" width="92.36328125" style="61" bestFit="1" customWidth="1"/>
    <col min="14358" max="14591" width="11.453125" style="61"/>
    <col min="14592" max="14592" width="2.453125" style="61" bestFit="1" customWidth="1"/>
    <col min="14593" max="14593" width="8" style="61" bestFit="1" customWidth="1"/>
    <col min="14594" max="14594" width="10.453125" style="61" customWidth="1"/>
    <col min="14595" max="14595" width="54" style="61" bestFit="1" customWidth="1"/>
    <col min="14596" max="14596" width="31.54296875" style="61" bestFit="1" customWidth="1"/>
    <col min="14597" max="14597" width="24.36328125" style="61" bestFit="1" customWidth="1"/>
    <col min="14598" max="14598" width="15.08984375" style="61" customWidth="1"/>
    <col min="14599" max="14599" width="16.08984375" style="61" bestFit="1" customWidth="1"/>
    <col min="14600" max="14600" width="10" style="61" customWidth="1"/>
    <col min="14601" max="14601" width="10.36328125" style="61" bestFit="1" customWidth="1"/>
    <col min="14602" max="14602" width="7.90625" style="61" customWidth="1"/>
    <col min="14603" max="14603" width="14.6328125" style="61" customWidth="1"/>
    <col min="14604" max="14604" width="8" style="61" customWidth="1"/>
    <col min="14605" max="14605" width="3.90625" style="61" customWidth="1"/>
    <col min="14606" max="14606" width="3.453125" style="61" customWidth="1"/>
    <col min="14607" max="14607" width="3.90625" style="61" customWidth="1"/>
    <col min="14608" max="14608" width="3.453125" style="61" customWidth="1"/>
    <col min="14609" max="14609" width="3.90625" style="61" customWidth="1"/>
    <col min="14610" max="14610" width="3.453125" style="61" customWidth="1"/>
    <col min="14611" max="14611" width="6.08984375" style="61" customWidth="1"/>
    <col min="14612" max="14612" width="4.90625" style="61" customWidth="1"/>
    <col min="14613" max="14613" width="92.36328125" style="61" bestFit="1" customWidth="1"/>
    <col min="14614" max="14847" width="11.453125" style="61"/>
    <col min="14848" max="14848" width="2.453125" style="61" bestFit="1" customWidth="1"/>
    <col min="14849" max="14849" width="8" style="61" bestFit="1" customWidth="1"/>
    <col min="14850" max="14850" width="10.453125" style="61" customWidth="1"/>
    <col min="14851" max="14851" width="54" style="61" bestFit="1" customWidth="1"/>
    <col min="14852" max="14852" width="31.54296875" style="61" bestFit="1" customWidth="1"/>
    <col min="14853" max="14853" width="24.36328125" style="61" bestFit="1" customWidth="1"/>
    <col min="14854" max="14854" width="15.08984375" style="61" customWidth="1"/>
    <col min="14855" max="14855" width="16.08984375" style="61" bestFit="1" customWidth="1"/>
    <col min="14856" max="14856" width="10" style="61" customWidth="1"/>
    <col min="14857" max="14857" width="10.36328125" style="61" bestFit="1" customWidth="1"/>
    <col min="14858" max="14858" width="7.90625" style="61" customWidth="1"/>
    <col min="14859" max="14859" width="14.6328125" style="61" customWidth="1"/>
    <col min="14860" max="14860" width="8" style="61" customWidth="1"/>
    <col min="14861" max="14861" width="3.90625" style="61" customWidth="1"/>
    <col min="14862" max="14862" width="3.453125" style="61" customWidth="1"/>
    <col min="14863" max="14863" width="3.90625" style="61" customWidth="1"/>
    <col min="14864" max="14864" width="3.453125" style="61" customWidth="1"/>
    <col min="14865" max="14865" width="3.90625" style="61" customWidth="1"/>
    <col min="14866" max="14866" width="3.453125" style="61" customWidth="1"/>
    <col min="14867" max="14867" width="6.08984375" style="61" customWidth="1"/>
    <col min="14868" max="14868" width="4.90625" style="61" customWidth="1"/>
    <col min="14869" max="14869" width="92.36328125" style="61" bestFit="1" customWidth="1"/>
    <col min="14870" max="15103" width="11.453125" style="61"/>
    <col min="15104" max="15104" width="2.453125" style="61" bestFit="1" customWidth="1"/>
    <col min="15105" max="15105" width="8" style="61" bestFit="1" customWidth="1"/>
    <col min="15106" max="15106" width="10.453125" style="61" customWidth="1"/>
    <col min="15107" max="15107" width="54" style="61" bestFit="1" customWidth="1"/>
    <col min="15108" max="15108" width="31.54296875" style="61" bestFit="1" customWidth="1"/>
    <col min="15109" max="15109" width="24.36328125" style="61" bestFit="1" customWidth="1"/>
    <col min="15110" max="15110" width="15.08984375" style="61" customWidth="1"/>
    <col min="15111" max="15111" width="16.08984375" style="61" bestFit="1" customWidth="1"/>
    <col min="15112" max="15112" width="10" style="61" customWidth="1"/>
    <col min="15113" max="15113" width="10.36328125" style="61" bestFit="1" customWidth="1"/>
    <col min="15114" max="15114" width="7.90625" style="61" customWidth="1"/>
    <col min="15115" max="15115" width="14.6328125" style="61" customWidth="1"/>
    <col min="15116" max="15116" width="8" style="61" customWidth="1"/>
    <col min="15117" max="15117" width="3.90625" style="61" customWidth="1"/>
    <col min="15118" max="15118" width="3.453125" style="61" customWidth="1"/>
    <col min="15119" max="15119" width="3.90625" style="61" customWidth="1"/>
    <col min="15120" max="15120" width="3.453125" style="61" customWidth="1"/>
    <col min="15121" max="15121" width="3.90625" style="61" customWidth="1"/>
    <col min="15122" max="15122" width="3.453125" style="61" customWidth="1"/>
    <col min="15123" max="15123" width="6.08984375" style="61" customWidth="1"/>
    <col min="15124" max="15124" width="4.90625" style="61" customWidth="1"/>
    <col min="15125" max="15125" width="92.36328125" style="61" bestFit="1" customWidth="1"/>
    <col min="15126" max="15359" width="11.453125" style="61"/>
    <col min="15360" max="15360" width="2.453125" style="61" bestFit="1" customWidth="1"/>
    <col min="15361" max="15361" width="8" style="61" bestFit="1" customWidth="1"/>
    <col min="15362" max="15362" width="10.453125" style="61" customWidth="1"/>
    <col min="15363" max="15363" width="54" style="61" bestFit="1" customWidth="1"/>
    <col min="15364" max="15364" width="31.54296875" style="61" bestFit="1" customWidth="1"/>
    <col min="15365" max="15365" width="24.36328125" style="61" bestFit="1" customWidth="1"/>
    <col min="15366" max="15366" width="15.08984375" style="61" customWidth="1"/>
    <col min="15367" max="15367" width="16.08984375" style="61" bestFit="1" customWidth="1"/>
    <col min="15368" max="15368" width="10" style="61" customWidth="1"/>
    <col min="15369" max="15369" width="10.36328125" style="61" bestFit="1" customWidth="1"/>
    <col min="15370" max="15370" width="7.90625" style="61" customWidth="1"/>
    <col min="15371" max="15371" width="14.6328125" style="61" customWidth="1"/>
    <col min="15372" max="15372" width="8" style="61" customWidth="1"/>
    <col min="15373" max="15373" width="3.90625" style="61" customWidth="1"/>
    <col min="15374" max="15374" width="3.453125" style="61" customWidth="1"/>
    <col min="15375" max="15375" width="3.90625" style="61" customWidth="1"/>
    <col min="15376" max="15376" width="3.453125" style="61" customWidth="1"/>
    <col min="15377" max="15377" width="3.90625" style="61" customWidth="1"/>
    <col min="15378" max="15378" width="3.453125" style="61" customWidth="1"/>
    <col min="15379" max="15379" width="6.08984375" style="61" customWidth="1"/>
    <col min="15380" max="15380" width="4.90625" style="61" customWidth="1"/>
    <col min="15381" max="15381" width="92.36328125" style="61" bestFit="1" customWidth="1"/>
    <col min="15382" max="15615" width="11.453125" style="61"/>
    <col min="15616" max="15616" width="2.453125" style="61" bestFit="1" customWidth="1"/>
    <col min="15617" max="15617" width="8" style="61" bestFit="1" customWidth="1"/>
    <col min="15618" max="15618" width="10.453125" style="61" customWidth="1"/>
    <col min="15619" max="15619" width="54" style="61" bestFit="1" customWidth="1"/>
    <col min="15620" max="15620" width="31.54296875" style="61" bestFit="1" customWidth="1"/>
    <col min="15621" max="15621" width="24.36328125" style="61" bestFit="1" customWidth="1"/>
    <col min="15622" max="15622" width="15.08984375" style="61" customWidth="1"/>
    <col min="15623" max="15623" width="16.08984375" style="61" bestFit="1" customWidth="1"/>
    <col min="15624" max="15624" width="10" style="61" customWidth="1"/>
    <col min="15625" max="15625" width="10.36328125" style="61" bestFit="1" customWidth="1"/>
    <col min="15626" max="15626" width="7.90625" style="61" customWidth="1"/>
    <col min="15627" max="15627" width="14.6328125" style="61" customWidth="1"/>
    <col min="15628" max="15628" width="8" style="61" customWidth="1"/>
    <col min="15629" max="15629" width="3.90625" style="61" customWidth="1"/>
    <col min="15630" max="15630" width="3.453125" style="61" customWidth="1"/>
    <col min="15631" max="15631" width="3.90625" style="61" customWidth="1"/>
    <col min="15632" max="15632" width="3.453125" style="61" customWidth="1"/>
    <col min="15633" max="15633" width="3.90625" style="61" customWidth="1"/>
    <col min="15634" max="15634" width="3.453125" style="61" customWidth="1"/>
    <col min="15635" max="15635" width="6.08984375" style="61" customWidth="1"/>
    <col min="15636" max="15636" width="4.90625" style="61" customWidth="1"/>
    <col min="15637" max="15637" width="92.36328125" style="61" bestFit="1" customWidth="1"/>
    <col min="15638" max="15871" width="11.453125" style="61"/>
    <col min="15872" max="15872" width="2.453125" style="61" bestFit="1" customWidth="1"/>
    <col min="15873" max="15873" width="8" style="61" bestFit="1" customWidth="1"/>
    <col min="15874" max="15874" width="10.453125" style="61" customWidth="1"/>
    <col min="15875" max="15875" width="54" style="61" bestFit="1" customWidth="1"/>
    <col min="15876" max="15876" width="31.54296875" style="61" bestFit="1" customWidth="1"/>
    <col min="15877" max="15877" width="24.36328125" style="61" bestFit="1" customWidth="1"/>
    <col min="15878" max="15878" width="15.08984375" style="61" customWidth="1"/>
    <col min="15879" max="15879" width="16.08984375" style="61" bestFit="1" customWidth="1"/>
    <col min="15880" max="15880" width="10" style="61" customWidth="1"/>
    <col min="15881" max="15881" width="10.36328125" style="61" bestFit="1" customWidth="1"/>
    <col min="15882" max="15882" width="7.90625" style="61" customWidth="1"/>
    <col min="15883" max="15883" width="14.6328125" style="61" customWidth="1"/>
    <col min="15884" max="15884" width="8" style="61" customWidth="1"/>
    <col min="15885" max="15885" width="3.90625" style="61" customWidth="1"/>
    <col min="15886" max="15886" width="3.453125" style="61" customWidth="1"/>
    <col min="15887" max="15887" width="3.90625" style="61" customWidth="1"/>
    <col min="15888" max="15888" width="3.453125" style="61" customWidth="1"/>
    <col min="15889" max="15889" width="3.90625" style="61" customWidth="1"/>
    <col min="15890" max="15890" width="3.453125" style="61" customWidth="1"/>
    <col min="15891" max="15891" width="6.08984375" style="61" customWidth="1"/>
    <col min="15892" max="15892" width="4.90625" style="61" customWidth="1"/>
    <col min="15893" max="15893" width="92.36328125" style="61" bestFit="1" customWidth="1"/>
    <col min="15894" max="16127" width="11.453125" style="61"/>
    <col min="16128" max="16128" width="2.453125" style="61" bestFit="1" customWidth="1"/>
    <col min="16129" max="16129" width="8" style="61" bestFit="1" customWidth="1"/>
    <col min="16130" max="16130" width="10.453125" style="61" customWidth="1"/>
    <col min="16131" max="16131" width="54" style="61" bestFit="1" customWidth="1"/>
    <col min="16132" max="16132" width="31.54296875" style="61" bestFit="1" customWidth="1"/>
    <col min="16133" max="16133" width="24.36328125" style="61" bestFit="1" customWidth="1"/>
    <col min="16134" max="16134" width="15.08984375" style="61" customWidth="1"/>
    <col min="16135" max="16135" width="16.08984375" style="61" bestFit="1" customWidth="1"/>
    <col min="16136" max="16136" width="10" style="61" customWidth="1"/>
    <col min="16137" max="16137" width="10.36328125" style="61" bestFit="1" customWidth="1"/>
    <col min="16138" max="16138" width="7.90625" style="61" customWidth="1"/>
    <col min="16139" max="16139" width="14.6328125" style="61" customWidth="1"/>
    <col min="16140" max="16140" width="8" style="61" customWidth="1"/>
    <col min="16141" max="16141" width="3.90625" style="61" customWidth="1"/>
    <col min="16142" max="16142" width="3.453125" style="61" customWidth="1"/>
    <col min="16143" max="16143" width="3.90625" style="61" customWidth="1"/>
    <col min="16144" max="16144" width="3.453125" style="61" customWidth="1"/>
    <col min="16145" max="16145" width="3.90625" style="61" customWidth="1"/>
    <col min="16146" max="16146" width="3.453125" style="61" customWidth="1"/>
    <col min="16147" max="16147" width="6.08984375" style="61" customWidth="1"/>
    <col min="16148" max="16148" width="4.90625" style="61" customWidth="1"/>
    <col min="16149" max="16149" width="92.36328125" style="61" bestFit="1" customWidth="1"/>
    <col min="16150" max="16384" width="11.453125" style="61"/>
  </cols>
  <sheetData>
    <row r="1" spans="2:21" ht="15" thickBot="1" x14ac:dyDescent="0.4">
      <c r="B1" s="539" t="s">
        <v>178</v>
      </c>
      <c r="C1" s="540"/>
      <c r="D1" s="541"/>
      <c r="E1" s="539" t="s">
        <v>38</v>
      </c>
      <c r="F1" s="540"/>
      <c r="G1" s="540"/>
      <c r="H1" s="540"/>
      <c r="I1" s="541"/>
      <c r="J1" s="542" t="s">
        <v>179</v>
      </c>
      <c r="K1" s="543"/>
      <c r="L1" s="543"/>
      <c r="M1" s="543"/>
      <c r="N1" s="543"/>
      <c r="O1" s="543"/>
      <c r="P1" s="543"/>
      <c r="Q1" s="543"/>
      <c r="R1" s="543"/>
      <c r="S1" s="543"/>
      <c r="T1" s="544"/>
      <c r="U1" s="62"/>
    </row>
    <row r="2" spans="2:21" ht="15" thickBot="1" x14ac:dyDescent="0.4">
      <c r="B2" s="539"/>
      <c r="C2" s="540"/>
      <c r="D2" s="540"/>
      <c r="E2" s="539"/>
      <c r="F2" s="540"/>
      <c r="G2" s="540"/>
      <c r="H2" s="540"/>
      <c r="I2" s="541"/>
      <c r="J2" s="542"/>
      <c r="K2" s="543"/>
      <c r="L2" s="543"/>
      <c r="M2" s="543"/>
      <c r="N2" s="543"/>
      <c r="O2" s="543"/>
      <c r="P2" s="543"/>
      <c r="Q2" s="543"/>
      <c r="R2" s="543"/>
      <c r="S2" s="543"/>
      <c r="T2" s="544"/>
      <c r="U2" s="62"/>
    </row>
    <row r="3" spans="2:21" ht="15" thickBot="1" x14ac:dyDescent="0.4">
      <c r="B3" s="539"/>
      <c r="C3" s="540"/>
      <c r="D3" s="540"/>
      <c r="E3" s="539"/>
      <c r="F3" s="540"/>
      <c r="G3" s="540"/>
      <c r="H3" s="540"/>
      <c r="I3" s="541"/>
      <c r="J3" s="542"/>
      <c r="K3" s="543"/>
      <c r="L3" s="543"/>
      <c r="M3" s="543"/>
      <c r="N3" s="543"/>
      <c r="O3" s="543"/>
      <c r="P3" s="543"/>
      <c r="Q3" s="543"/>
      <c r="R3" s="543"/>
      <c r="S3" s="543"/>
      <c r="T3" s="544"/>
      <c r="U3" s="62"/>
    </row>
    <row r="4" spans="2:21" ht="15" thickBot="1" x14ac:dyDescent="0.4">
      <c r="B4" s="63"/>
      <c r="C4" s="63"/>
      <c r="D4" s="63"/>
      <c r="E4" s="64"/>
      <c r="F4" s="63"/>
      <c r="G4" s="63"/>
      <c r="H4" s="63"/>
      <c r="I4" s="63"/>
      <c r="J4" s="63"/>
      <c r="K4" s="63"/>
      <c r="L4" s="63"/>
      <c r="M4" s="64"/>
      <c r="N4" s="64"/>
      <c r="O4" s="64"/>
      <c r="P4" s="64"/>
      <c r="Q4" s="64"/>
      <c r="R4" s="64"/>
      <c r="S4" s="64"/>
      <c r="T4" s="64"/>
      <c r="U4" s="65"/>
    </row>
    <row r="5" spans="2:21" ht="15" thickBot="1" x14ac:dyDescent="0.4">
      <c r="B5" s="545" t="s">
        <v>2</v>
      </c>
      <c r="C5" s="546"/>
      <c r="D5" s="275" t="s">
        <v>20</v>
      </c>
      <c r="E5" s="65"/>
      <c r="F5" s="276" t="s">
        <v>22</v>
      </c>
      <c r="G5" s="553" t="s">
        <v>20</v>
      </c>
      <c r="H5" s="554"/>
      <c r="I5" s="278" t="s">
        <v>23</v>
      </c>
      <c r="J5" s="279"/>
      <c r="K5" s="283" t="s">
        <v>25</v>
      </c>
      <c r="L5" s="284"/>
      <c r="N5" s="65"/>
      <c r="O5" s="65"/>
      <c r="P5" s="65"/>
      <c r="Q5" s="65"/>
      <c r="R5" s="65"/>
      <c r="S5" s="65"/>
      <c r="T5" s="65"/>
      <c r="U5" s="65"/>
    </row>
    <row r="6" spans="2:21" s="250" customFormat="1" ht="14.4" customHeight="1" x14ac:dyDescent="0.35">
      <c r="B6" s="154">
        <v>1</v>
      </c>
      <c r="C6" s="159" t="s">
        <v>180</v>
      </c>
      <c r="D6" s="271" t="s">
        <v>312</v>
      </c>
      <c r="E6" s="249"/>
      <c r="F6" s="154">
        <v>1</v>
      </c>
      <c r="G6" s="159" t="s">
        <v>303</v>
      </c>
      <c r="H6" s="280" t="s">
        <v>314</v>
      </c>
      <c r="I6" s="154" t="s">
        <v>181</v>
      </c>
      <c r="J6" s="158" t="s">
        <v>24</v>
      </c>
      <c r="K6" s="160" t="s">
        <v>182</v>
      </c>
      <c r="L6" s="158" t="s">
        <v>26</v>
      </c>
      <c r="M6" s="555" t="s">
        <v>231</v>
      </c>
      <c r="N6" s="556"/>
      <c r="O6" s="556"/>
      <c r="P6" s="556"/>
      <c r="Q6" s="556"/>
      <c r="R6" s="556"/>
      <c r="S6" s="556"/>
      <c r="T6" s="557"/>
      <c r="U6" s="249"/>
    </row>
    <row r="7" spans="2:21" s="250" customFormat="1" x14ac:dyDescent="0.35">
      <c r="B7" s="74">
        <v>2</v>
      </c>
      <c r="C7" s="151" t="s">
        <v>183</v>
      </c>
      <c r="D7" s="272" t="s">
        <v>312</v>
      </c>
      <c r="E7" s="249"/>
      <c r="F7" s="74">
        <v>2</v>
      </c>
      <c r="G7" s="151" t="s">
        <v>304</v>
      </c>
      <c r="H7" s="281" t="s">
        <v>315</v>
      </c>
      <c r="I7" s="74" t="s">
        <v>232</v>
      </c>
      <c r="J7" s="72" t="s">
        <v>24</v>
      </c>
      <c r="K7" s="161" t="s">
        <v>233</v>
      </c>
      <c r="L7" s="72" t="s">
        <v>26</v>
      </c>
      <c r="M7" s="558"/>
      <c r="N7" s="559"/>
      <c r="O7" s="559"/>
      <c r="P7" s="559"/>
      <c r="Q7" s="559"/>
      <c r="R7" s="559"/>
      <c r="S7" s="559"/>
      <c r="T7" s="560"/>
      <c r="U7" s="249"/>
    </row>
    <row r="8" spans="2:21" s="250" customFormat="1" ht="43.25" customHeight="1" x14ac:dyDescent="0.35">
      <c r="B8" s="74">
        <v>3</v>
      </c>
      <c r="C8" s="151" t="s">
        <v>202</v>
      </c>
      <c r="D8" s="272" t="s">
        <v>313</v>
      </c>
      <c r="E8" s="249"/>
      <c r="F8" s="74">
        <v>3</v>
      </c>
      <c r="G8" s="151" t="s">
        <v>229</v>
      </c>
      <c r="H8" s="281" t="s">
        <v>361</v>
      </c>
      <c r="I8" s="74">
        <v>100</v>
      </c>
      <c r="J8" s="72" t="s">
        <v>24</v>
      </c>
      <c r="K8" s="161">
        <v>40</v>
      </c>
      <c r="L8" s="72" t="s">
        <v>26</v>
      </c>
      <c r="M8" s="558"/>
      <c r="N8" s="559"/>
      <c r="O8" s="559"/>
      <c r="P8" s="559"/>
      <c r="Q8" s="559"/>
      <c r="R8" s="559"/>
      <c r="S8" s="559"/>
      <c r="T8" s="560"/>
      <c r="U8" s="249"/>
    </row>
    <row r="9" spans="2:21" s="250" customFormat="1" ht="29.5" thickBot="1" x14ac:dyDescent="0.4">
      <c r="B9" s="182">
        <v>4</v>
      </c>
      <c r="C9" s="251" t="s">
        <v>203</v>
      </c>
      <c r="D9" s="273"/>
      <c r="E9" s="249"/>
      <c r="F9" s="182">
        <v>4</v>
      </c>
      <c r="G9" s="251" t="s">
        <v>230</v>
      </c>
      <c r="H9" s="282" t="s">
        <v>316</v>
      </c>
      <c r="I9" s="182" t="s">
        <v>233</v>
      </c>
      <c r="J9" s="183" t="s">
        <v>24</v>
      </c>
      <c r="K9" s="277" t="s">
        <v>233</v>
      </c>
      <c r="L9" s="183" t="s">
        <v>26</v>
      </c>
      <c r="M9" s="561"/>
      <c r="N9" s="562"/>
      <c r="O9" s="562"/>
      <c r="P9" s="562"/>
      <c r="Q9" s="562"/>
      <c r="R9" s="562"/>
      <c r="S9" s="562"/>
      <c r="T9" s="563"/>
      <c r="U9" s="249"/>
    </row>
    <row r="10" spans="2:21" ht="15" thickBot="1" x14ac:dyDescent="0.4">
      <c r="B10" s="65"/>
      <c r="D10" s="65"/>
      <c r="E10" s="65"/>
      <c r="F10" s="65"/>
      <c r="J10" s="65"/>
      <c r="K10" s="65"/>
      <c r="L10" s="65"/>
      <c r="M10" s="65"/>
      <c r="N10" s="65"/>
      <c r="O10" s="65"/>
      <c r="P10" s="65"/>
      <c r="Q10" s="65"/>
      <c r="R10" s="65"/>
      <c r="S10" s="65"/>
      <c r="T10" s="65"/>
      <c r="U10" s="65"/>
    </row>
    <row r="11" spans="2:21" ht="15.75" customHeight="1" thickBot="1" x14ac:dyDescent="0.4">
      <c r="B11" s="547" t="s">
        <v>27</v>
      </c>
      <c r="C11" s="548"/>
      <c r="D11" s="548"/>
      <c r="E11" s="548"/>
      <c r="F11" s="548"/>
      <c r="G11" s="548"/>
      <c r="H11" s="549" t="s">
        <v>184</v>
      </c>
      <c r="I11" s="550"/>
      <c r="J11" s="67" t="s">
        <v>28</v>
      </c>
      <c r="K11" s="62"/>
      <c r="L11" s="65"/>
      <c r="M11" s="65"/>
      <c r="N11" s="65"/>
      <c r="O11" s="65"/>
      <c r="P11" s="65"/>
      <c r="Q11" s="65"/>
      <c r="R11" s="65"/>
      <c r="S11" s="65"/>
      <c r="T11" s="65"/>
      <c r="U11" s="65"/>
    </row>
    <row r="12" spans="2:21" ht="15.75" customHeight="1" thickBot="1" x14ac:dyDescent="0.4">
      <c r="B12" s="68"/>
      <c r="C12" s="68"/>
      <c r="D12" s="68"/>
      <c r="E12" s="68"/>
      <c r="F12" s="68"/>
      <c r="G12" s="68"/>
      <c r="H12" s="153"/>
      <c r="I12" s="153"/>
      <c r="J12" s="63"/>
      <c r="K12" s="65"/>
      <c r="L12" s="65"/>
      <c r="M12" s="65"/>
      <c r="N12" s="65"/>
      <c r="O12" s="65"/>
      <c r="P12" s="65"/>
      <c r="Q12" s="65"/>
      <c r="R12" s="65"/>
      <c r="S12" s="65"/>
      <c r="T12" s="65"/>
      <c r="U12" s="65"/>
    </row>
    <row r="13" spans="2:21" ht="15.75" customHeight="1" thickBot="1" x14ac:dyDescent="0.4">
      <c r="B13" s="564" t="s">
        <v>166</v>
      </c>
      <c r="C13" s="565"/>
      <c r="D13" s="565"/>
      <c r="E13" s="565"/>
      <c r="F13" s="565"/>
      <c r="G13" s="566"/>
      <c r="H13" s="567" t="s">
        <v>218</v>
      </c>
      <c r="I13" s="550"/>
      <c r="J13" s="67" t="s">
        <v>24</v>
      </c>
      <c r="K13" s="62"/>
      <c r="L13" s="274" t="s">
        <v>205</v>
      </c>
      <c r="M13" s="551" t="s">
        <v>206</v>
      </c>
      <c r="N13" s="552"/>
      <c r="O13" s="65"/>
      <c r="P13" s="65"/>
      <c r="Q13" s="65"/>
      <c r="R13" s="65"/>
      <c r="S13" s="65"/>
      <c r="T13" s="65"/>
      <c r="U13" s="65"/>
    </row>
    <row r="14" spans="2:21" ht="15.75" customHeight="1" thickBot="1" x14ac:dyDescent="0.4">
      <c r="B14" s="547" t="s">
        <v>185</v>
      </c>
      <c r="C14" s="548"/>
      <c r="D14" s="548"/>
      <c r="E14" s="548"/>
      <c r="F14" s="548"/>
      <c r="G14" s="568"/>
      <c r="H14" s="567" t="s">
        <v>234</v>
      </c>
      <c r="I14" s="550"/>
      <c r="J14" s="67" t="s">
        <v>29</v>
      </c>
      <c r="K14" s="62"/>
      <c r="L14" s="65"/>
      <c r="M14" s="65"/>
      <c r="N14" s="65"/>
      <c r="O14" s="65"/>
      <c r="P14" s="65"/>
      <c r="Q14" s="65"/>
      <c r="R14" s="65"/>
      <c r="S14" s="65"/>
      <c r="T14" s="65"/>
      <c r="U14" s="65"/>
    </row>
    <row r="15" spans="2:21" ht="15" thickBot="1" x14ac:dyDescent="0.4">
      <c r="B15" s="63"/>
      <c r="C15" s="63"/>
      <c r="D15" s="63"/>
      <c r="E15" s="64"/>
      <c r="F15" s="64"/>
      <c r="G15" s="64"/>
      <c r="H15" s="64"/>
      <c r="I15" s="64"/>
      <c r="J15" s="64"/>
      <c r="K15" s="65"/>
      <c r="L15" s="65"/>
      <c r="M15" s="65"/>
      <c r="N15" s="65"/>
      <c r="O15" s="65"/>
      <c r="P15" s="65"/>
      <c r="Q15" s="65"/>
      <c r="R15" s="65"/>
      <c r="S15" s="65"/>
      <c r="T15" s="65"/>
      <c r="U15" s="65"/>
    </row>
    <row r="16" spans="2:21" ht="16" thickBot="1" x14ac:dyDescent="0.4">
      <c r="B16" s="569" t="s">
        <v>49</v>
      </c>
      <c r="C16" s="570"/>
      <c r="D16" s="571"/>
      <c r="E16" s="69"/>
      <c r="F16" s="66"/>
      <c r="G16" s="66"/>
      <c r="H16" s="66"/>
      <c r="I16" s="66"/>
      <c r="J16" s="66"/>
      <c r="K16" s="66"/>
      <c r="L16" s="66"/>
      <c r="M16" s="66"/>
      <c r="N16" s="65"/>
      <c r="O16" s="65"/>
      <c r="P16" s="65"/>
      <c r="Q16" s="65"/>
      <c r="R16" s="65"/>
      <c r="S16" s="65"/>
      <c r="T16" s="65"/>
      <c r="U16" s="66"/>
    </row>
    <row r="17" spans="2:23" ht="15" thickBot="1" x14ac:dyDescent="0.4">
      <c r="B17" s="572" t="s">
        <v>45</v>
      </c>
      <c r="C17" s="573"/>
      <c r="D17" s="573"/>
      <c r="E17" s="573"/>
      <c r="F17" s="574"/>
      <c r="G17" s="575" t="s">
        <v>186</v>
      </c>
      <c r="H17" s="575" t="s">
        <v>46</v>
      </c>
      <c r="I17" s="580" t="s">
        <v>31</v>
      </c>
      <c r="J17" s="581"/>
      <c r="K17" s="580" t="s">
        <v>33</v>
      </c>
      <c r="L17" s="582"/>
      <c r="M17" s="581"/>
      <c r="N17" s="580" t="s">
        <v>32</v>
      </c>
      <c r="O17" s="582"/>
      <c r="P17" s="582"/>
      <c r="Q17" s="582"/>
      <c r="R17" s="582"/>
      <c r="S17" s="582"/>
      <c r="T17" s="581"/>
      <c r="U17" s="532" t="s">
        <v>187</v>
      </c>
    </row>
    <row r="18" spans="2:23" ht="15" thickBot="1" x14ac:dyDescent="0.4">
      <c r="B18" s="535" t="s">
        <v>42</v>
      </c>
      <c r="C18" s="535" t="s">
        <v>43</v>
      </c>
      <c r="D18" s="60" t="s">
        <v>44</v>
      </c>
      <c r="E18" s="535" t="s">
        <v>50</v>
      </c>
      <c r="F18" s="537" t="s">
        <v>48</v>
      </c>
      <c r="G18" s="576"/>
      <c r="H18" s="578"/>
      <c r="I18" s="582"/>
      <c r="J18" s="581"/>
      <c r="K18" s="580"/>
      <c r="L18" s="582"/>
      <c r="M18" s="581"/>
      <c r="N18" s="580"/>
      <c r="O18" s="582"/>
      <c r="P18" s="582"/>
      <c r="Q18" s="582"/>
      <c r="R18" s="582"/>
      <c r="S18" s="582"/>
      <c r="T18" s="581"/>
      <c r="U18" s="533"/>
    </row>
    <row r="19" spans="2:23" ht="15" thickBot="1" x14ac:dyDescent="0.4">
      <c r="B19" s="536"/>
      <c r="C19" s="536"/>
      <c r="D19" s="2" t="s">
        <v>188</v>
      </c>
      <c r="E19" s="536"/>
      <c r="F19" s="538"/>
      <c r="G19" s="577"/>
      <c r="H19" s="579"/>
      <c r="I19" s="582"/>
      <c r="J19" s="581"/>
      <c r="K19" s="580"/>
      <c r="L19" s="582"/>
      <c r="M19" s="581"/>
      <c r="N19" s="580"/>
      <c r="O19" s="582"/>
      <c r="P19" s="582"/>
      <c r="Q19" s="582"/>
      <c r="R19" s="582"/>
      <c r="S19" s="582"/>
      <c r="T19" s="581"/>
      <c r="U19" s="534"/>
    </row>
    <row r="20" spans="2:23" s="70" customFormat="1" ht="145" x14ac:dyDescent="0.3">
      <c r="B20" s="155" t="s">
        <v>189</v>
      </c>
      <c r="C20" s="156"/>
      <c r="D20" s="157" t="s">
        <v>297</v>
      </c>
      <c r="E20" s="146">
        <v>400</v>
      </c>
      <c r="F20" s="146" t="s">
        <v>61</v>
      </c>
      <c r="G20" s="146" t="s">
        <v>61</v>
      </c>
      <c r="H20" s="146" t="s">
        <v>177</v>
      </c>
      <c r="I20" s="154" t="s">
        <v>235</v>
      </c>
      <c r="J20" s="158" t="s">
        <v>29</v>
      </c>
      <c r="K20" s="529" t="s">
        <v>190</v>
      </c>
      <c r="L20" s="530"/>
      <c r="M20" s="531"/>
      <c r="N20" s="169"/>
      <c r="O20" s="170"/>
      <c r="P20" s="170"/>
      <c r="Q20" s="170"/>
      <c r="R20" s="170"/>
      <c r="S20" s="170"/>
      <c r="T20" s="174"/>
      <c r="U20" s="179" t="s">
        <v>318</v>
      </c>
    </row>
    <row r="21" spans="2:23" s="70" customFormat="1" ht="64.75" customHeight="1" x14ac:dyDescent="0.3">
      <c r="B21" s="71" t="s">
        <v>189</v>
      </c>
      <c r="C21" s="149"/>
      <c r="D21" s="163" t="s">
        <v>214</v>
      </c>
      <c r="E21" s="147" t="s">
        <v>305</v>
      </c>
      <c r="F21" s="147" t="s">
        <v>61</v>
      </c>
      <c r="G21" s="147" t="s">
        <v>191</v>
      </c>
      <c r="H21" s="147"/>
      <c r="I21" s="74" t="s">
        <v>61</v>
      </c>
      <c r="J21" s="72"/>
      <c r="K21" s="526" t="s">
        <v>61</v>
      </c>
      <c r="L21" s="527"/>
      <c r="M21" s="528"/>
      <c r="N21" s="171"/>
      <c r="O21" s="152"/>
      <c r="P21" s="152"/>
      <c r="Q21" s="152"/>
      <c r="R21" s="152"/>
      <c r="S21" s="152"/>
      <c r="T21" s="172"/>
      <c r="U21" s="173"/>
    </row>
    <row r="22" spans="2:23" s="73" customFormat="1" ht="78.650000000000006" customHeight="1" x14ac:dyDescent="0.35">
      <c r="B22" s="71"/>
      <c r="C22" s="71" t="s">
        <v>189</v>
      </c>
      <c r="D22" s="150" t="s">
        <v>309</v>
      </c>
      <c r="E22" s="147" t="s">
        <v>220</v>
      </c>
      <c r="F22" s="147">
        <v>50</v>
      </c>
      <c r="G22" s="147" t="s">
        <v>191</v>
      </c>
      <c r="H22" s="147"/>
      <c r="I22" s="74" t="s">
        <v>235</v>
      </c>
      <c r="J22" s="72" t="s">
        <v>29</v>
      </c>
      <c r="K22" s="526" t="s">
        <v>190</v>
      </c>
      <c r="L22" s="527"/>
      <c r="M22" s="528"/>
      <c r="N22" s="286" t="s">
        <v>30</v>
      </c>
      <c r="O22" s="287">
        <v>80</v>
      </c>
      <c r="P22" s="287" t="s">
        <v>222</v>
      </c>
      <c r="Q22" s="287">
        <v>20</v>
      </c>
      <c r="R22" s="287"/>
      <c r="S22" s="287" t="s">
        <v>13</v>
      </c>
      <c r="T22" s="288"/>
      <c r="U22" s="173" t="s">
        <v>319</v>
      </c>
    </row>
    <row r="23" spans="2:23" ht="81.900000000000006" customHeight="1" x14ac:dyDescent="0.35">
      <c r="B23" s="71" t="s">
        <v>189</v>
      </c>
      <c r="C23" s="149"/>
      <c r="D23" s="150" t="s">
        <v>192</v>
      </c>
      <c r="E23" s="147">
        <v>2000</v>
      </c>
      <c r="F23" s="147" t="s">
        <v>61</v>
      </c>
      <c r="G23" s="147" t="s">
        <v>191</v>
      </c>
      <c r="H23" s="147" t="s">
        <v>177</v>
      </c>
      <c r="I23" s="74" t="s">
        <v>236</v>
      </c>
      <c r="J23" s="72" t="s">
        <v>29</v>
      </c>
      <c r="K23" s="526" t="s">
        <v>237</v>
      </c>
      <c r="L23" s="527"/>
      <c r="M23" s="528"/>
      <c r="N23" s="171"/>
      <c r="O23" s="152"/>
      <c r="P23" s="152"/>
      <c r="Q23" s="152"/>
      <c r="R23" s="152"/>
      <c r="S23" s="152"/>
      <c r="T23" s="172"/>
      <c r="U23" s="173" t="s">
        <v>193</v>
      </c>
      <c r="W23" s="61" t="s">
        <v>320</v>
      </c>
    </row>
    <row r="24" spans="2:23" ht="99.9" customHeight="1" x14ac:dyDescent="0.35">
      <c r="B24" s="71" t="s">
        <v>189</v>
      </c>
      <c r="C24" s="149"/>
      <c r="D24" s="150" t="s">
        <v>359</v>
      </c>
      <c r="E24" s="147">
        <v>1500</v>
      </c>
      <c r="F24" s="147" t="s">
        <v>61</v>
      </c>
      <c r="G24" s="147" t="s">
        <v>61</v>
      </c>
      <c r="H24" s="147" t="s">
        <v>177</v>
      </c>
      <c r="I24" s="74" t="s">
        <v>61</v>
      </c>
      <c r="J24" s="72"/>
      <c r="K24" s="526" t="s">
        <v>61</v>
      </c>
      <c r="L24" s="527"/>
      <c r="M24" s="528"/>
      <c r="N24" s="171"/>
      <c r="O24" s="152"/>
      <c r="P24" s="152"/>
      <c r="Q24" s="152"/>
      <c r="R24" s="152"/>
      <c r="S24" s="152"/>
      <c r="T24" s="172"/>
      <c r="U24" s="173" t="s">
        <v>194</v>
      </c>
    </row>
    <row r="25" spans="2:23" ht="120.75" customHeight="1" x14ac:dyDescent="0.35">
      <c r="B25" s="71" t="s">
        <v>189</v>
      </c>
      <c r="C25" s="149"/>
      <c r="D25" s="150" t="s">
        <v>239</v>
      </c>
      <c r="E25" s="147" t="s">
        <v>238</v>
      </c>
      <c r="F25" s="147" t="s">
        <v>61</v>
      </c>
      <c r="G25" s="147" t="s">
        <v>61</v>
      </c>
      <c r="H25" s="147" t="s">
        <v>177</v>
      </c>
      <c r="I25" s="74" t="s">
        <v>61</v>
      </c>
      <c r="J25" s="72"/>
      <c r="K25" s="526" t="s">
        <v>61</v>
      </c>
      <c r="L25" s="527"/>
      <c r="M25" s="528"/>
      <c r="N25" s="171"/>
      <c r="O25" s="152"/>
      <c r="P25" s="152"/>
      <c r="Q25" s="152"/>
      <c r="R25" s="152"/>
      <c r="S25" s="152"/>
      <c r="T25" s="172"/>
      <c r="U25" s="173" t="s">
        <v>306</v>
      </c>
    </row>
    <row r="26" spans="2:23" ht="120.75" customHeight="1" x14ac:dyDescent="0.35">
      <c r="B26" s="71" t="s">
        <v>189</v>
      </c>
      <c r="C26" s="149"/>
      <c r="D26" s="173" t="s">
        <v>308</v>
      </c>
      <c r="E26" s="164">
        <v>1500</v>
      </c>
      <c r="F26" s="166" t="s">
        <v>61</v>
      </c>
      <c r="G26" s="147" t="s">
        <v>61</v>
      </c>
      <c r="H26" s="285" t="s">
        <v>177</v>
      </c>
      <c r="I26" s="74" t="s">
        <v>61</v>
      </c>
      <c r="J26" s="72"/>
      <c r="K26" s="526" t="s">
        <v>61</v>
      </c>
      <c r="L26" s="527"/>
      <c r="M26" s="528"/>
      <c r="N26" s="171"/>
      <c r="O26" s="152"/>
      <c r="P26" s="152"/>
      <c r="Q26" s="152"/>
      <c r="R26" s="152"/>
      <c r="S26" s="152"/>
      <c r="T26" s="172"/>
      <c r="U26" s="173"/>
    </row>
    <row r="27" spans="2:23" s="3" customFormat="1" ht="47.4" customHeight="1" thickBot="1" x14ac:dyDescent="0.4">
      <c r="B27" s="162" t="s">
        <v>51</v>
      </c>
      <c r="C27" s="162"/>
      <c r="D27" s="181" t="s">
        <v>240</v>
      </c>
      <c r="E27" s="165">
        <v>1500</v>
      </c>
      <c r="F27" s="167" t="s">
        <v>61</v>
      </c>
      <c r="G27" s="148" t="s">
        <v>191</v>
      </c>
      <c r="H27" s="168" t="s">
        <v>177</v>
      </c>
      <c r="I27" s="182" t="s">
        <v>61</v>
      </c>
      <c r="J27" s="183"/>
      <c r="K27" s="523" t="s">
        <v>61</v>
      </c>
      <c r="L27" s="524"/>
      <c r="M27" s="525"/>
      <c r="N27" s="175"/>
      <c r="O27" s="176"/>
      <c r="P27" s="176"/>
      <c r="Q27" s="176"/>
      <c r="R27" s="176"/>
      <c r="S27" s="177"/>
      <c r="T27" s="178"/>
      <c r="U27" s="180"/>
    </row>
  </sheetData>
  <mergeCells count="33">
    <mergeCell ref="M13:N13"/>
    <mergeCell ref="G5:H5"/>
    <mergeCell ref="M6:T9"/>
    <mergeCell ref="K21:M21"/>
    <mergeCell ref="K26:M26"/>
    <mergeCell ref="B13:G13"/>
    <mergeCell ref="H13:I13"/>
    <mergeCell ref="B14:G14"/>
    <mergeCell ref="H14:I14"/>
    <mergeCell ref="B16:D16"/>
    <mergeCell ref="B17:F17"/>
    <mergeCell ref="G17:G19"/>
    <mergeCell ref="H17:H19"/>
    <mergeCell ref="I17:J19"/>
    <mergeCell ref="K17:M19"/>
    <mergeCell ref="N17:T19"/>
    <mergeCell ref="B1:D3"/>
    <mergeCell ref="E1:I3"/>
    <mergeCell ref="J1:T3"/>
    <mergeCell ref="B5:C5"/>
    <mergeCell ref="B11:G11"/>
    <mergeCell ref="H11:I11"/>
    <mergeCell ref="U17:U19"/>
    <mergeCell ref="B18:B19"/>
    <mergeCell ref="C18:C19"/>
    <mergeCell ref="E18:E19"/>
    <mergeCell ref="F18:F19"/>
    <mergeCell ref="K27:M27"/>
    <mergeCell ref="K25:M25"/>
    <mergeCell ref="K20:M20"/>
    <mergeCell ref="K22:M22"/>
    <mergeCell ref="K23:M23"/>
    <mergeCell ref="K24:M24"/>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zoomScale="80" zoomScaleNormal="80" workbookViewId="0">
      <selection activeCell="E15" sqref="E15:E17"/>
    </sheetView>
  </sheetViews>
  <sheetFormatPr baseColWidth="10" defaultColWidth="9.08984375" defaultRowHeight="12.5" x14ac:dyDescent="0.25"/>
  <cols>
    <col min="1" max="1" width="56.36328125" style="44" customWidth="1"/>
    <col min="2" max="2" width="69.90625" style="44" customWidth="1"/>
    <col min="3" max="3" width="99.6328125" style="44" customWidth="1"/>
    <col min="4" max="4" width="12.6328125" style="44" customWidth="1"/>
    <col min="5" max="5" width="6.6328125" style="44" customWidth="1"/>
    <col min="6" max="6" width="9.54296875" style="44" customWidth="1"/>
    <col min="7" max="7" width="8.36328125" style="44" customWidth="1"/>
    <col min="8" max="8" width="6.6328125" style="44" customWidth="1"/>
    <col min="9" max="9" width="9.54296875" style="44" customWidth="1"/>
    <col min="10" max="10" width="8.36328125" style="44" customWidth="1"/>
    <col min="11" max="250" width="9.08984375" style="44"/>
    <col min="251" max="251" width="56.36328125" style="44" customWidth="1"/>
    <col min="252" max="252" width="69.90625" style="44" customWidth="1"/>
    <col min="253" max="253" width="75.54296875" style="44" customWidth="1"/>
    <col min="254" max="254" width="12.6328125" style="44" customWidth="1"/>
    <col min="255" max="255" width="6.6328125" style="44" customWidth="1"/>
    <col min="256" max="256" width="9.54296875" style="44" customWidth="1"/>
    <col min="257" max="257" width="8.36328125" style="44" customWidth="1"/>
    <col min="258" max="258" width="6.6328125" style="44" customWidth="1"/>
    <col min="259" max="259" width="9.54296875" style="44" customWidth="1"/>
    <col min="260" max="260" width="8.36328125" style="44" customWidth="1"/>
    <col min="261" max="261" width="6.6328125" style="44" customWidth="1"/>
    <col min="262" max="262" width="9.54296875" style="44" customWidth="1"/>
    <col min="263" max="263" width="8.36328125" style="44" customWidth="1"/>
    <col min="264" max="264" width="6.6328125" style="44" customWidth="1"/>
    <col min="265" max="265" width="9.54296875" style="44" customWidth="1"/>
    <col min="266" max="266" width="8.36328125" style="44" customWidth="1"/>
    <col min="267" max="506" width="9.08984375" style="44"/>
    <col min="507" max="507" width="56.36328125" style="44" customWidth="1"/>
    <col min="508" max="508" width="69.90625" style="44" customWidth="1"/>
    <col min="509" max="509" width="75.54296875" style="44" customWidth="1"/>
    <col min="510" max="510" width="12.6328125" style="44" customWidth="1"/>
    <col min="511" max="511" width="6.6328125" style="44" customWidth="1"/>
    <col min="512" max="512" width="9.54296875" style="44" customWidth="1"/>
    <col min="513" max="513" width="8.36328125" style="44" customWidth="1"/>
    <col min="514" max="514" width="6.6328125" style="44" customWidth="1"/>
    <col min="515" max="515" width="9.54296875" style="44" customWidth="1"/>
    <col min="516" max="516" width="8.36328125" style="44" customWidth="1"/>
    <col min="517" max="517" width="6.6328125" style="44" customWidth="1"/>
    <col min="518" max="518" width="9.54296875" style="44" customWidth="1"/>
    <col min="519" max="519" width="8.36328125" style="44" customWidth="1"/>
    <col min="520" max="520" width="6.6328125" style="44" customWidth="1"/>
    <col min="521" max="521" width="9.54296875" style="44" customWidth="1"/>
    <col min="522" max="522" width="8.36328125" style="44" customWidth="1"/>
    <col min="523" max="762" width="9.08984375" style="44"/>
    <col min="763" max="763" width="56.36328125" style="44" customWidth="1"/>
    <col min="764" max="764" width="69.90625" style="44" customWidth="1"/>
    <col min="765" max="765" width="75.54296875" style="44" customWidth="1"/>
    <col min="766" max="766" width="12.6328125" style="44" customWidth="1"/>
    <col min="767" max="767" width="6.6328125" style="44" customWidth="1"/>
    <col min="768" max="768" width="9.54296875" style="44" customWidth="1"/>
    <col min="769" max="769" width="8.36328125" style="44" customWidth="1"/>
    <col min="770" max="770" width="6.6328125" style="44" customWidth="1"/>
    <col min="771" max="771" width="9.54296875" style="44" customWidth="1"/>
    <col min="772" max="772" width="8.36328125" style="44" customWidth="1"/>
    <col min="773" max="773" width="6.6328125" style="44" customWidth="1"/>
    <col min="774" max="774" width="9.54296875" style="44" customWidth="1"/>
    <col min="775" max="775" width="8.36328125" style="44" customWidth="1"/>
    <col min="776" max="776" width="6.6328125" style="44" customWidth="1"/>
    <col min="777" max="777" width="9.54296875" style="44" customWidth="1"/>
    <col min="778" max="778" width="8.36328125" style="44" customWidth="1"/>
    <col min="779" max="1018" width="9.08984375" style="44"/>
    <col min="1019" max="1019" width="56.36328125" style="44" customWidth="1"/>
    <col min="1020" max="1020" width="69.90625" style="44" customWidth="1"/>
    <col min="1021" max="1021" width="75.54296875" style="44" customWidth="1"/>
    <col min="1022" max="1022" width="12.6328125" style="44" customWidth="1"/>
    <col min="1023" max="1023" width="6.6328125" style="44" customWidth="1"/>
    <col min="1024" max="1024" width="9.54296875" style="44" customWidth="1"/>
    <col min="1025" max="1025" width="8.36328125" style="44" customWidth="1"/>
    <col min="1026" max="1026" width="6.6328125" style="44" customWidth="1"/>
    <col min="1027" max="1027" width="9.54296875" style="44" customWidth="1"/>
    <col min="1028" max="1028" width="8.36328125" style="44" customWidth="1"/>
    <col min="1029" max="1029" width="6.6328125" style="44" customWidth="1"/>
    <col min="1030" max="1030" width="9.54296875" style="44" customWidth="1"/>
    <col min="1031" max="1031" width="8.36328125" style="44" customWidth="1"/>
    <col min="1032" max="1032" width="6.6328125" style="44" customWidth="1"/>
    <col min="1033" max="1033" width="9.54296875" style="44" customWidth="1"/>
    <col min="1034" max="1034" width="8.36328125" style="44" customWidth="1"/>
    <col min="1035" max="1274" width="9.08984375" style="44"/>
    <col min="1275" max="1275" width="56.36328125" style="44" customWidth="1"/>
    <col min="1276" max="1276" width="69.90625" style="44" customWidth="1"/>
    <col min="1277" max="1277" width="75.54296875" style="44" customWidth="1"/>
    <col min="1278" max="1278" width="12.6328125" style="44" customWidth="1"/>
    <col min="1279" max="1279" width="6.6328125" style="44" customWidth="1"/>
    <col min="1280" max="1280" width="9.54296875" style="44" customWidth="1"/>
    <col min="1281" max="1281" width="8.36328125" style="44" customWidth="1"/>
    <col min="1282" max="1282" width="6.6328125" style="44" customWidth="1"/>
    <col min="1283" max="1283" width="9.54296875" style="44" customWidth="1"/>
    <col min="1284" max="1284" width="8.36328125" style="44" customWidth="1"/>
    <col min="1285" max="1285" width="6.6328125" style="44" customWidth="1"/>
    <col min="1286" max="1286" width="9.54296875" style="44" customWidth="1"/>
    <col min="1287" max="1287" width="8.36328125" style="44" customWidth="1"/>
    <col min="1288" max="1288" width="6.6328125" style="44" customWidth="1"/>
    <col min="1289" max="1289" width="9.54296875" style="44" customWidth="1"/>
    <col min="1290" max="1290" width="8.36328125" style="44" customWidth="1"/>
    <col min="1291" max="1530" width="9.08984375" style="44"/>
    <col min="1531" max="1531" width="56.36328125" style="44" customWidth="1"/>
    <col min="1532" max="1532" width="69.90625" style="44" customWidth="1"/>
    <col min="1533" max="1533" width="75.54296875" style="44" customWidth="1"/>
    <col min="1534" max="1534" width="12.6328125" style="44" customWidth="1"/>
    <col min="1535" max="1535" width="6.6328125" style="44" customWidth="1"/>
    <col min="1536" max="1536" width="9.54296875" style="44" customWidth="1"/>
    <col min="1537" max="1537" width="8.36328125" style="44" customWidth="1"/>
    <col min="1538" max="1538" width="6.6328125" style="44" customWidth="1"/>
    <col min="1539" max="1539" width="9.54296875" style="44" customWidth="1"/>
    <col min="1540" max="1540" width="8.36328125" style="44" customWidth="1"/>
    <col min="1541" max="1541" width="6.6328125" style="44" customWidth="1"/>
    <col min="1542" max="1542" width="9.54296875" style="44" customWidth="1"/>
    <col min="1543" max="1543" width="8.36328125" style="44" customWidth="1"/>
    <col min="1544" max="1544" width="6.6328125" style="44" customWidth="1"/>
    <col min="1545" max="1545" width="9.54296875" style="44" customWidth="1"/>
    <col min="1546" max="1546" width="8.36328125" style="44" customWidth="1"/>
    <col min="1547" max="1786" width="9.08984375" style="44"/>
    <col min="1787" max="1787" width="56.36328125" style="44" customWidth="1"/>
    <col min="1788" max="1788" width="69.90625" style="44" customWidth="1"/>
    <col min="1789" max="1789" width="75.54296875" style="44" customWidth="1"/>
    <col min="1790" max="1790" width="12.6328125" style="44" customWidth="1"/>
    <col min="1791" max="1791" width="6.6328125" style="44" customWidth="1"/>
    <col min="1792" max="1792" width="9.54296875" style="44" customWidth="1"/>
    <col min="1793" max="1793" width="8.36328125" style="44" customWidth="1"/>
    <col min="1794" max="1794" width="6.6328125" style="44" customWidth="1"/>
    <col min="1795" max="1795" width="9.54296875" style="44" customWidth="1"/>
    <col min="1796" max="1796" width="8.36328125" style="44" customWidth="1"/>
    <col min="1797" max="1797" width="6.6328125" style="44" customWidth="1"/>
    <col min="1798" max="1798" width="9.54296875" style="44" customWidth="1"/>
    <col min="1799" max="1799" width="8.36328125" style="44" customWidth="1"/>
    <col min="1800" max="1800" width="6.6328125" style="44" customWidth="1"/>
    <col min="1801" max="1801" width="9.54296875" style="44" customWidth="1"/>
    <col min="1802" max="1802" width="8.36328125" style="44" customWidth="1"/>
    <col min="1803" max="2042" width="9.08984375" style="44"/>
    <col min="2043" max="2043" width="56.36328125" style="44" customWidth="1"/>
    <col min="2044" max="2044" width="69.90625" style="44" customWidth="1"/>
    <col min="2045" max="2045" width="75.54296875" style="44" customWidth="1"/>
    <col min="2046" max="2046" width="12.6328125" style="44" customWidth="1"/>
    <col min="2047" max="2047" width="6.6328125" style="44" customWidth="1"/>
    <col min="2048" max="2048" width="9.54296875" style="44" customWidth="1"/>
    <col min="2049" max="2049" width="8.36328125" style="44" customWidth="1"/>
    <col min="2050" max="2050" width="6.6328125" style="44" customWidth="1"/>
    <col min="2051" max="2051" width="9.54296875" style="44" customWidth="1"/>
    <col min="2052" max="2052" width="8.36328125" style="44" customWidth="1"/>
    <col min="2053" max="2053" width="6.6328125" style="44" customWidth="1"/>
    <col min="2054" max="2054" width="9.54296875" style="44" customWidth="1"/>
    <col min="2055" max="2055" width="8.36328125" style="44" customWidth="1"/>
    <col min="2056" max="2056" width="6.6328125" style="44" customWidth="1"/>
    <col min="2057" max="2057" width="9.54296875" style="44" customWidth="1"/>
    <col min="2058" max="2058" width="8.36328125" style="44" customWidth="1"/>
    <col min="2059" max="2298" width="9.08984375" style="44"/>
    <col min="2299" max="2299" width="56.36328125" style="44" customWidth="1"/>
    <col min="2300" max="2300" width="69.90625" style="44" customWidth="1"/>
    <col min="2301" max="2301" width="75.54296875" style="44" customWidth="1"/>
    <col min="2302" max="2302" width="12.6328125" style="44" customWidth="1"/>
    <col min="2303" max="2303" width="6.6328125" style="44" customWidth="1"/>
    <col min="2304" max="2304" width="9.54296875" style="44" customWidth="1"/>
    <col min="2305" max="2305" width="8.36328125" style="44" customWidth="1"/>
    <col min="2306" max="2306" width="6.6328125" style="44" customWidth="1"/>
    <col min="2307" max="2307" width="9.54296875" style="44" customWidth="1"/>
    <col min="2308" max="2308" width="8.36328125" style="44" customWidth="1"/>
    <col min="2309" max="2309" width="6.6328125" style="44" customWidth="1"/>
    <col min="2310" max="2310" width="9.54296875" style="44" customWidth="1"/>
    <col min="2311" max="2311" width="8.36328125" style="44" customWidth="1"/>
    <col min="2312" max="2312" width="6.6328125" style="44" customWidth="1"/>
    <col min="2313" max="2313" width="9.54296875" style="44" customWidth="1"/>
    <col min="2314" max="2314" width="8.36328125" style="44" customWidth="1"/>
    <col min="2315" max="2554" width="9.08984375" style="44"/>
    <col min="2555" max="2555" width="56.36328125" style="44" customWidth="1"/>
    <col min="2556" max="2556" width="69.90625" style="44" customWidth="1"/>
    <col min="2557" max="2557" width="75.54296875" style="44" customWidth="1"/>
    <col min="2558" max="2558" width="12.6328125" style="44" customWidth="1"/>
    <col min="2559" max="2559" width="6.6328125" style="44" customWidth="1"/>
    <col min="2560" max="2560" width="9.54296875" style="44" customWidth="1"/>
    <col min="2561" max="2561" width="8.36328125" style="44" customWidth="1"/>
    <col min="2562" max="2562" width="6.6328125" style="44" customWidth="1"/>
    <col min="2563" max="2563" width="9.54296875" style="44" customWidth="1"/>
    <col min="2564" max="2564" width="8.36328125" style="44" customWidth="1"/>
    <col min="2565" max="2565" width="6.6328125" style="44" customWidth="1"/>
    <col min="2566" max="2566" width="9.54296875" style="44" customWidth="1"/>
    <col min="2567" max="2567" width="8.36328125" style="44" customWidth="1"/>
    <col min="2568" max="2568" width="6.6328125" style="44" customWidth="1"/>
    <col min="2569" max="2569" width="9.54296875" style="44" customWidth="1"/>
    <col min="2570" max="2570" width="8.36328125" style="44" customWidth="1"/>
    <col min="2571" max="2810" width="9.08984375" style="44"/>
    <col min="2811" max="2811" width="56.36328125" style="44" customWidth="1"/>
    <col min="2812" max="2812" width="69.90625" style="44" customWidth="1"/>
    <col min="2813" max="2813" width="75.54296875" style="44" customWidth="1"/>
    <col min="2814" max="2814" width="12.6328125" style="44" customWidth="1"/>
    <col min="2815" max="2815" width="6.6328125" style="44" customWidth="1"/>
    <col min="2816" max="2816" width="9.54296875" style="44" customWidth="1"/>
    <col min="2817" max="2817" width="8.36328125" style="44" customWidth="1"/>
    <col min="2818" max="2818" width="6.6328125" style="44" customWidth="1"/>
    <col min="2819" max="2819" width="9.54296875" style="44" customWidth="1"/>
    <col min="2820" max="2820" width="8.36328125" style="44" customWidth="1"/>
    <col min="2821" max="2821" width="6.6328125" style="44" customWidth="1"/>
    <col min="2822" max="2822" width="9.54296875" style="44" customWidth="1"/>
    <col min="2823" max="2823" width="8.36328125" style="44" customWidth="1"/>
    <col min="2824" max="2824" width="6.6328125" style="44" customWidth="1"/>
    <col min="2825" max="2825" width="9.54296875" style="44" customWidth="1"/>
    <col min="2826" max="2826" width="8.36328125" style="44" customWidth="1"/>
    <col min="2827" max="3066" width="9.08984375" style="44"/>
    <col min="3067" max="3067" width="56.36328125" style="44" customWidth="1"/>
    <col min="3068" max="3068" width="69.90625" style="44" customWidth="1"/>
    <col min="3069" max="3069" width="75.54296875" style="44" customWidth="1"/>
    <col min="3070" max="3070" width="12.6328125" style="44" customWidth="1"/>
    <col min="3071" max="3071" width="6.6328125" style="44" customWidth="1"/>
    <col min="3072" max="3072" width="9.54296875" style="44" customWidth="1"/>
    <col min="3073" max="3073" width="8.36328125" style="44" customWidth="1"/>
    <col min="3074" max="3074" width="6.6328125" style="44" customWidth="1"/>
    <col min="3075" max="3075" width="9.54296875" style="44" customWidth="1"/>
    <col min="3076" max="3076" width="8.36328125" style="44" customWidth="1"/>
    <col min="3077" max="3077" width="6.6328125" style="44" customWidth="1"/>
    <col min="3078" max="3078" width="9.54296875" style="44" customWidth="1"/>
    <col min="3079" max="3079" width="8.36328125" style="44" customWidth="1"/>
    <col min="3080" max="3080" width="6.6328125" style="44" customWidth="1"/>
    <col min="3081" max="3081" width="9.54296875" style="44" customWidth="1"/>
    <col min="3082" max="3082" width="8.36328125" style="44" customWidth="1"/>
    <col min="3083" max="3322" width="9.08984375" style="44"/>
    <col min="3323" max="3323" width="56.36328125" style="44" customWidth="1"/>
    <col min="3324" max="3324" width="69.90625" style="44" customWidth="1"/>
    <col min="3325" max="3325" width="75.54296875" style="44" customWidth="1"/>
    <col min="3326" max="3326" width="12.6328125" style="44" customWidth="1"/>
    <col min="3327" max="3327" width="6.6328125" style="44" customWidth="1"/>
    <col min="3328" max="3328" width="9.54296875" style="44" customWidth="1"/>
    <col min="3329" max="3329" width="8.36328125" style="44" customWidth="1"/>
    <col min="3330" max="3330" width="6.6328125" style="44" customWidth="1"/>
    <col min="3331" max="3331" width="9.54296875" style="44" customWidth="1"/>
    <col min="3332" max="3332" width="8.36328125" style="44" customWidth="1"/>
    <col min="3333" max="3333" width="6.6328125" style="44" customWidth="1"/>
    <col min="3334" max="3334" width="9.54296875" style="44" customWidth="1"/>
    <col min="3335" max="3335" width="8.36328125" style="44" customWidth="1"/>
    <col min="3336" max="3336" width="6.6328125" style="44" customWidth="1"/>
    <col min="3337" max="3337" width="9.54296875" style="44" customWidth="1"/>
    <col min="3338" max="3338" width="8.36328125" style="44" customWidth="1"/>
    <col min="3339" max="3578" width="9.08984375" style="44"/>
    <col min="3579" max="3579" width="56.36328125" style="44" customWidth="1"/>
    <col min="3580" max="3580" width="69.90625" style="44" customWidth="1"/>
    <col min="3581" max="3581" width="75.54296875" style="44" customWidth="1"/>
    <col min="3582" max="3582" width="12.6328125" style="44" customWidth="1"/>
    <col min="3583" max="3583" width="6.6328125" style="44" customWidth="1"/>
    <col min="3584" max="3584" width="9.54296875" style="44" customWidth="1"/>
    <col min="3585" max="3585" width="8.36328125" style="44" customWidth="1"/>
    <col min="3586" max="3586" width="6.6328125" style="44" customWidth="1"/>
    <col min="3587" max="3587" width="9.54296875" style="44" customWidth="1"/>
    <col min="3588" max="3588" width="8.36328125" style="44" customWidth="1"/>
    <col min="3589" max="3589" width="6.6328125" style="44" customWidth="1"/>
    <col min="3590" max="3590" width="9.54296875" style="44" customWidth="1"/>
    <col min="3591" max="3591" width="8.36328125" style="44" customWidth="1"/>
    <col min="3592" max="3592" width="6.6328125" style="44" customWidth="1"/>
    <col min="3593" max="3593" width="9.54296875" style="44" customWidth="1"/>
    <col min="3594" max="3594" width="8.36328125" style="44" customWidth="1"/>
    <col min="3595" max="3834" width="9.08984375" style="44"/>
    <col min="3835" max="3835" width="56.36328125" style="44" customWidth="1"/>
    <col min="3836" max="3836" width="69.90625" style="44" customWidth="1"/>
    <col min="3837" max="3837" width="75.54296875" style="44" customWidth="1"/>
    <col min="3838" max="3838" width="12.6328125" style="44" customWidth="1"/>
    <col min="3839" max="3839" width="6.6328125" style="44" customWidth="1"/>
    <col min="3840" max="3840" width="9.54296875" style="44" customWidth="1"/>
    <col min="3841" max="3841" width="8.36328125" style="44" customWidth="1"/>
    <col min="3842" max="3842" width="6.6328125" style="44" customWidth="1"/>
    <col min="3843" max="3843" width="9.54296875" style="44" customWidth="1"/>
    <col min="3844" max="3844" width="8.36328125" style="44" customWidth="1"/>
    <col min="3845" max="3845" width="6.6328125" style="44" customWidth="1"/>
    <col min="3846" max="3846" width="9.54296875" style="44" customWidth="1"/>
    <col min="3847" max="3847" width="8.36328125" style="44" customWidth="1"/>
    <col min="3848" max="3848" width="6.6328125" style="44" customWidth="1"/>
    <col min="3849" max="3849" width="9.54296875" style="44" customWidth="1"/>
    <col min="3850" max="3850" width="8.36328125" style="44" customWidth="1"/>
    <col min="3851" max="4090" width="9.08984375" style="44"/>
    <col min="4091" max="4091" width="56.36328125" style="44" customWidth="1"/>
    <col min="4092" max="4092" width="69.90625" style="44" customWidth="1"/>
    <col min="4093" max="4093" width="75.54296875" style="44" customWidth="1"/>
    <col min="4094" max="4094" width="12.6328125" style="44" customWidth="1"/>
    <col min="4095" max="4095" width="6.6328125" style="44" customWidth="1"/>
    <col min="4096" max="4096" width="9.54296875" style="44" customWidth="1"/>
    <col min="4097" max="4097" width="8.36328125" style="44" customWidth="1"/>
    <col min="4098" max="4098" width="6.6328125" style="44" customWidth="1"/>
    <col min="4099" max="4099" width="9.54296875" style="44" customWidth="1"/>
    <col min="4100" max="4100" width="8.36328125" style="44" customWidth="1"/>
    <col min="4101" max="4101" width="6.6328125" style="44" customWidth="1"/>
    <col min="4102" max="4102" width="9.54296875" style="44" customWidth="1"/>
    <col min="4103" max="4103" width="8.36328125" style="44" customWidth="1"/>
    <col min="4104" max="4104" width="6.6328125" style="44" customWidth="1"/>
    <col min="4105" max="4105" width="9.54296875" style="44" customWidth="1"/>
    <col min="4106" max="4106" width="8.36328125" style="44" customWidth="1"/>
    <col min="4107" max="4346" width="9.08984375" style="44"/>
    <col min="4347" max="4347" width="56.36328125" style="44" customWidth="1"/>
    <col min="4348" max="4348" width="69.90625" style="44" customWidth="1"/>
    <col min="4349" max="4349" width="75.54296875" style="44" customWidth="1"/>
    <col min="4350" max="4350" width="12.6328125" style="44" customWidth="1"/>
    <col min="4351" max="4351" width="6.6328125" style="44" customWidth="1"/>
    <col min="4352" max="4352" width="9.54296875" style="44" customWidth="1"/>
    <col min="4353" max="4353" width="8.36328125" style="44" customWidth="1"/>
    <col min="4354" max="4354" width="6.6328125" style="44" customWidth="1"/>
    <col min="4355" max="4355" width="9.54296875" style="44" customWidth="1"/>
    <col min="4356" max="4356" width="8.36328125" style="44" customWidth="1"/>
    <col min="4357" max="4357" width="6.6328125" style="44" customWidth="1"/>
    <col min="4358" max="4358" width="9.54296875" style="44" customWidth="1"/>
    <col min="4359" max="4359" width="8.36328125" style="44" customWidth="1"/>
    <col min="4360" max="4360" width="6.6328125" style="44" customWidth="1"/>
    <col min="4361" max="4361" width="9.54296875" style="44" customWidth="1"/>
    <col min="4362" max="4362" width="8.36328125" style="44" customWidth="1"/>
    <col min="4363" max="4602" width="9.08984375" style="44"/>
    <col min="4603" max="4603" width="56.36328125" style="44" customWidth="1"/>
    <col min="4604" max="4604" width="69.90625" style="44" customWidth="1"/>
    <col min="4605" max="4605" width="75.54296875" style="44" customWidth="1"/>
    <col min="4606" max="4606" width="12.6328125" style="44" customWidth="1"/>
    <col min="4607" max="4607" width="6.6328125" style="44" customWidth="1"/>
    <col min="4608" max="4608" width="9.54296875" style="44" customWidth="1"/>
    <col min="4609" max="4609" width="8.36328125" style="44" customWidth="1"/>
    <col min="4610" max="4610" width="6.6328125" style="44" customWidth="1"/>
    <col min="4611" max="4611" width="9.54296875" style="44" customWidth="1"/>
    <col min="4612" max="4612" width="8.36328125" style="44" customWidth="1"/>
    <col min="4613" max="4613" width="6.6328125" style="44" customWidth="1"/>
    <col min="4614" max="4614" width="9.54296875" style="44" customWidth="1"/>
    <col min="4615" max="4615" width="8.36328125" style="44" customWidth="1"/>
    <col min="4616" max="4616" width="6.6328125" style="44" customWidth="1"/>
    <col min="4617" max="4617" width="9.54296875" style="44" customWidth="1"/>
    <col min="4618" max="4618" width="8.36328125" style="44" customWidth="1"/>
    <col min="4619" max="4858" width="9.08984375" style="44"/>
    <col min="4859" max="4859" width="56.36328125" style="44" customWidth="1"/>
    <col min="4860" max="4860" width="69.90625" style="44" customWidth="1"/>
    <col min="4861" max="4861" width="75.54296875" style="44" customWidth="1"/>
    <col min="4862" max="4862" width="12.6328125" style="44" customWidth="1"/>
    <col min="4863" max="4863" width="6.6328125" style="44" customWidth="1"/>
    <col min="4864" max="4864" width="9.54296875" style="44" customWidth="1"/>
    <col min="4865" max="4865" width="8.36328125" style="44" customWidth="1"/>
    <col min="4866" max="4866" width="6.6328125" style="44" customWidth="1"/>
    <col min="4867" max="4867" width="9.54296875" style="44" customWidth="1"/>
    <col min="4868" max="4868" width="8.36328125" style="44" customWidth="1"/>
    <col min="4869" max="4869" width="6.6328125" style="44" customWidth="1"/>
    <col min="4870" max="4870" width="9.54296875" style="44" customWidth="1"/>
    <col min="4871" max="4871" width="8.36328125" style="44" customWidth="1"/>
    <col min="4872" max="4872" width="6.6328125" style="44" customWidth="1"/>
    <col min="4873" max="4873" width="9.54296875" style="44" customWidth="1"/>
    <col min="4874" max="4874" width="8.36328125" style="44" customWidth="1"/>
    <col min="4875" max="5114" width="9.08984375" style="44"/>
    <col min="5115" max="5115" width="56.36328125" style="44" customWidth="1"/>
    <col min="5116" max="5116" width="69.90625" style="44" customWidth="1"/>
    <col min="5117" max="5117" width="75.54296875" style="44" customWidth="1"/>
    <col min="5118" max="5118" width="12.6328125" style="44" customWidth="1"/>
    <col min="5119" max="5119" width="6.6328125" style="44" customWidth="1"/>
    <col min="5120" max="5120" width="9.54296875" style="44" customWidth="1"/>
    <col min="5121" max="5121" width="8.36328125" style="44" customWidth="1"/>
    <col min="5122" max="5122" width="6.6328125" style="44" customWidth="1"/>
    <col min="5123" max="5123" width="9.54296875" style="44" customWidth="1"/>
    <col min="5124" max="5124" width="8.36328125" style="44" customWidth="1"/>
    <col min="5125" max="5125" width="6.6328125" style="44" customWidth="1"/>
    <col min="5126" max="5126" width="9.54296875" style="44" customWidth="1"/>
    <col min="5127" max="5127" width="8.36328125" style="44" customWidth="1"/>
    <col min="5128" max="5128" width="6.6328125" style="44" customWidth="1"/>
    <col min="5129" max="5129" width="9.54296875" style="44" customWidth="1"/>
    <col min="5130" max="5130" width="8.36328125" style="44" customWidth="1"/>
    <col min="5131" max="5370" width="9.08984375" style="44"/>
    <col min="5371" max="5371" width="56.36328125" style="44" customWidth="1"/>
    <col min="5372" max="5372" width="69.90625" style="44" customWidth="1"/>
    <col min="5373" max="5373" width="75.54296875" style="44" customWidth="1"/>
    <col min="5374" max="5374" width="12.6328125" style="44" customWidth="1"/>
    <col min="5375" max="5375" width="6.6328125" style="44" customWidth="1"/>
    <col min="5376" max="5376" width="9.54296875" style="44" customWidth="1"/>
    <col min="5377" max="5377" width="8.36328125" style="44" customWidth="1"/>
    <col min="5378" max="5378" width="6.6328125" style="44" customWidth="1"/>
    <col min="5379" max="5379" width="9.54296875" style="44" customWidth="1"/>
    <col min="5380" max="5380" width="8.36328125" style="44" customWidth="1"/>
    <col min="5381" max="5381" width="6.6328125" style="44" customWidth="1"/>
    <col min="5382" max="5382" width="9.54296875" style="44" customWidth="1"/>
    <col min="5383" max="5383" width="8.36328125" style="44" customWidth="1"/>
    <col min="5384" max="5384" width="6.6328125" style="44" customWidth="1"/>
    <col min="5385" max="5385" width="9.54296875" style="44" customWidth="1"/>
    <col min="5386" max="5386" width="8.36328125" style="44" customWidth="1"/>
    <col min="5387" max="5626" width="9.08984375" style="44"/>
    <col min="5627" max="5627" width="56.36328125" style="44" customWidth="1"/>
    <col min="5628" max="5628" width="69.90625" style="44" customWidth="1"/>
    <col min="5629" max="5629" width="75.54296875" style="44" customWidth="1"/>
    <col min="5630" max="5630" width="12.6328125" style="44" customWidth="1"/>
    <col min="5631" max="5631" width="6.6328125" style="44" customWidth="1"/>
    <col min="5632" max="5632" width="9.54296875" style="44" customWidth="1"/>
    <col min="5633" max="5633" width="8.36328125" style="44" customWidth="1"/>
    <col min="5634" max="5634" width="6.6328125" style="44" customWidth="1"/>
    <col min="5635" max="5635" width="9.54296875" style="44" customWidth="1"/>
    <col min="5636" max="5636" width="8.36328125" style="44" customWidth="1"/>
    <col min="5637" max="5637" width="6.6328125" style="44" customWidth="1"/>
    <col min="5638" max="5638" width="9.54296875" style="44" customWidth="1"/>
    <col min="5639" max="5639" width="8.36328125" style="44" customWidth="1"/>
    <col min="5640" max="5640" width="6.6328125" style="44" customWidth="1"/>
    <col min="5641" max="5641" width="9.54296875" style="44" customWidth="1"/>
    <col min="5642" max="5642" width="8.36328125" style="44" customWidth="1"/>
    <col min="5643" max="5882" width="9.08984375" style="44"/>
    <col min="5883" max="5883" width="56.36328125" style="44" customWidth="1"/>
    <col min="5884" max="5884" width="69.90625" style="44" customWidth="1"/>
    <col min="5885" max="5885" width="75.54296875" style="44" customWidth="1"/>
    <col min="5886" max="5886" width="12.6328125" style="44" customWidth="1"/>
    <col min="5887" max="5887" width="6.6328125" style="44" customWidth="1"/>
    <col min="5888" max="5888" width="9.54296875" style="44" customWidth="1"/>
    <col min="5889" max="5889" width="8.36328125" style="44" customWidth="1"/>
    <col min="5890" max="5890" width="6.6328125" style="44" customWidth="1"/>
    <col min="5891" max="5891" width="9.54296875" style="44" customWidth="1"/>
    <col min="5892" max="5892" width="8.36328125" style="44" customWidth="1"/>
    <col min="5893" max="5893" width="6.6328125" style="44" customWidth="1"/>
    <col min="5894" max="5894" width="9.54296875" style="44" customWidth="1"/>
    <col min="5895" max="5895" width="8.36328125" style="44" customWidth="1"/>
    <col min="5896" max="5896" width="6.6328125" style="44" customWidth="1"/>
    <col min="5897" max="5897" width="9.54296875" style="44" customWidth="1"/>
    <col min="5898" max="5898" width="8.36328125" style="44" customWidth="1"/>
    <col min="5899" max="6138" width="9.08984375" style="44"/>
    <col min="6139" max="6139" width="56.36328125" style="44" customWidth="1"/>
    <col min="6140" max="6140" width="69.90625" style="44" customWidth="1"/>
    <col min="6141" max="6141" width="75.54296875" style="44" customWidth="1"/>
    <col min="6142" max="6142" width="12.6328125" style="44" customWidth="1"/>
    <col min="6143" max="6143" width="6.6328125" style="44" customWidth="1"/>
    <col min="6144" max="6144" width="9.54296875" style="44" customWidth="1"/>
    <col min="6145" max="6145" width="8.36328125" style="44" customWidth="1"/>
    <col min="6146" max="6146" width="6.6328125" style="44" customWidth="1"/>
    <col min="6147" max="6147" width="9.54296875" style="44" customWidth="1"/>
    <col min="6148" max="6148" width="8.36328125" style="44" customWidth="1"/>
    <col min="6149" max="6149" width="6.6328125" style="44" customWidth="1"/>
    <col min="6150" max="6150" width="9.54296875" style="44" customWidth="1"/>
    <col min="6151" max="6151" width="8.36328125" style="44" customWidth="1"/>
    <col min="6152" max="6152" width="6.6328125" style="44" customWidth="1"/>
    <col min="6153" max="6153" width="9.54296875" style="44" customWidth="1"/>
    <col min="6154" max="6154" width="8.36328125" style="44" customWidth="1"/>
    <col min="6155" max="6394" width="9.08984375" style="44"/>
    <col min="6395" max="6395" width="56.36328125" style="44" customWidth="1"/>
    <col min="6396" max="6396" width="69.90625" style="44" customWidth="1"/>
    <col min="6397" max="6397" width="75.54296875" style="44" customWidth="1"/>
    <col min="6398" max="6398" width="12.6328125" style="44" customWidth="1"/>
    <col min="6399" max="6399" width="6.6328125" style="44" customWidth="1"/>
    <col min="6400" max="6400" width="9.54296875" style="44" customWidth="1"/>
    <col min="6401" max="6401" width="8.36328125" style="44" customWidth="1"/>
    <col min="6402" max="6402" width="6.6328125" style="44" customWidth="1"/>
    <col min="6403" max="6403" width="9.54296875" style="44" customWidth="1"/>
    <col min="6404" max="6404" width="8.36328125" style="44" customWidth="1"/>
    <col min="6405" max="6405" width="6.6328125" style="44" customWidth="1"/>
    <col min="6406" max="6406" width="9.54296875" style="44" customWidth="1"/>
    <col min="6407" max="6407" width="8.36328125" style="44" customWidth="1"/>
    <col min="6408" max="6408" width="6.6328125" style="44" customWidth="1"/>
    <col min="6409" max="6409" width="9.54296875" style="44" customWidth="1"/>
    <col min="6410" max="6410" width="8.36328125" style="44" customWidth="1"/>
    <col min="6411" max="6650" width="9.08984375" style="44"/>
    <col min="6651" max="6651" width="56.36328125" style="44" customWidth="1"/>
    <col min="6652" max="6652" width="69.90625" style="44" customWidth="1"/>
    <col min="6653" max="6653" width="75.54296875" style="44" customWidth="1"/>
    <col min="6654" max="6654" width="12.6328125" style="44" customWidth="1"/>
    <col min="6655" max="6655" width="6.6328125" style="44" customWidth="1"/>
    <col min="6656" max="6656" width="9.54296875" style="44" customWidth="1"/>
    <col min="6657" max="6657" width="8.36328125" style="44" customWidth="1"/>
    <col min="6658" max="6658" width="6.6328125" style="44" customWidth="1"/>
    <col min="6659" max="6659" width="9.54296875" style="44" customWidth="1"/>
    <col min="6660" max="6660" width="8.36328125" style="44" customWidth="1"/>
    <col min="6661" max="6661" width="6.6328125" style="44" customWidth="1"/>
    <col min="6662" max="6662" width="9.54296875" style="44" customWidth="1"/>
    <col min="6663" max="6663" width="8.36328125" style="44" customWidth="1"/>
    <col min="6664" max="6664" width="6.6328125" style="44" customWidth="1"/>
    <col min="6665" max="6665" width="9.54296875" style="44" customWidth="1"/>
    <col min="6666" max="6666" width="8.36328125" style="44" customWidth="1"/>
    <col min="6667" max="6906" width="9.08984375" style="44"/>
    <col min="6907" max="6907" width="56.36328125" style="44" customWidth="1"/>
    <col min="6908" max="6908" width="69.90625" style="44" customWidth="1"/>
    <col min="6909" max="6909" width="75.54296875" style="44" customWidth="1"/>
    <col min="6910" max="6910" width="12.6328125" style="44" customWidth="1"/>
    <col min="6911" max="6911" width="6.6328125" style="44" customWidth="1"/>
    <col min="6912" max="6912" width="9.54296875" style="44" customWidth="1"/>
    <col min="6913" max="6913" width="8.36328125" style="44" customWidth="1"/>
    <col min="6914" max="6914" width="6.6328125" style="44" customWidth="1"/>
    <col min="6915" max="6915" width="9.54296875" style="44" customWidth="1"/>
    <col min="6916" max="6916" width="8.36328125" style="44" customWidth="1"/>
    <col min="6917" max="6917" width="6.6328125" style="44" customWidth="1"/>
    <col min="6918" max="6918" width="9.54296875" style="44" customWidth="1"/>
    <col min="6919" max="6919" width="8.36328125" style="44" customWidth="1"/>
    <col min="6920" max="6920" width="6.6328125" style="44" customWidth="1"/>
    <col min="6921" max="6921" width="9.54296875" style="44" customWidth="1"/>
    <col min="6922" max="6922" width="8.36328125" style="44" customWidth="1"/>
    <col min="6923" max="7162" width="9.08984375" style="44"/>
    <col min="7163" max="7163" width="56.36328125" style="44" customWidth="1"/>
    <col min="7164" max="7164" width="69.90625" style="44" customWidth="1"/>
    <col min="7165" max="7165" width="75.54296875" style="44" customWidth="1"/>
    <col min="7166" max="7166" width="12.6328125" style="44" customWidth="1"/>
    <col min="7167" max="7167" width="6.6328125" style="44" customWidth="1"/>
    <col min="7168" max="7168" width="9.54296875" style="44" customWidth="1"/>
    <col min="7169" max="7169" width="8.36328125" style="44" customWidth="1"/>
    <col min="7170" max="7170" width="6.6328125" style="44" customWidth="1"/>
    <col min="7171" max="7171" width="9.54296875" style="44" customWidth="1"/>
    <col min="7172" max="7172" width="8.36328125" style="44" customWidth="1"/>
    <col min="7173" max="7173" width="6.6328125" style="44" customWidth="1"/>
    <col min="7174" max="7174" width="9.54296875" style="44" customWidth="1"/>
    <col min="7175" max="7175" width="8.36328125" style="44" customWidth="1"/>
    <col min="7176" max="7176" width="6.6328125" style="44" customWidth="1"/>
    <col min="7177" max="7177" width="9.54296875" style="44" customWidth="1"/>
    <col min="7178" max="7178" width="8.36328125" style="44" customWidth="1"/>
    <col min="7179" max="7418" width="9.08984375" style="44"/>
    <col min="7419" max="7419" width="56.36328125" style="44" customWidth="1"/>
    <col min="7420" max="7420" width="69.90625" style="44" customWidth="1"/>
    <col min="7421" max="7421" width="75.54296875" style="44" customWidth="1"/>
    <col min="7422" max="7422" width="12.6328125" style="44" customWidth="1"/>
    <col min="7423" max="7423" width="6.6328125" style="44" customWidth="1"/>
    <col min="7424" max="7424" width="9.54296875" style="44" customWidth="1"/>
    <col min="7425" max="7425" width="8.36328125" style="44" customWidth="1"/>
    <col min="7426" max="7426" width="6.6328125" style="44" customWidth="1"/>
    <col min="7427" max="7427" width="9.54296875" style="44" customWidth="1"/>
    <col min="7428" max="7428" width="8.36328125" style="44" customWidth="1"/>
    <col min="7429" max="7429" width="6.6328125" style="44" customWidth="1"/>
    <col min="7430" max="7430" width="9.54296875" style="44" customWidth="1"/>
    <col min="7431" max="7431" width="8.36328125" style="44" customWidth="1"/>
    <col min="7432" max="7432" width="6.6328125" style="44" customWidth="1"/>
    <col min="7433" max="7433" width="9.54296875" style="44" customWidth="1"/>
    <col min="7434" max="7434" width="8.36328125" style="44" customWidth="1"/>
    <col min="7435" max="7674" width="9.08984375" style="44"/>
    <col min="7675" max="7675" width="56.36328125" style="44" customWidth="1"/>
    <col min="7676" max="7676" width="69.90625" style="44" customWidth="1"/>
    <col min="7677" max="7677" width="75.54296875" style="44" customWidth="1"/>
    <col min="7678" max="7678" width="12.6328125" style="44" customWidth="1"/>
    <col min="7679" max="7679" width="6.6328125" style="44" customWidth="1"/>
    <col min="7680" max="7680" width="9.54296875" style="44" customWidth="1"/>
    <col min="7681" max="7681" width="8.36328125" style="44" customWidth="1"/>
    <col min="7682" max="7682" width="6.6328125" style="44" customWidth="1"/>
    <col min="7683" max="7683" width="9.54296875" style="44" customWidth="1"/>
    <col min="7684" max="7684" width="8.36328125" style="44" customWidth="1"/>
    <col min="7685" max="7685" width="6.6328125" style="44" customWidth="1"/>
    <col min="7686" max="7686" width="9.54296875" style="44" customWidth="1"/>
    <col min="7687" max="7687" width="8.36328125" style="44" customWidth="1"/>
    <col min="7688" max="7688" width="6.6328125" style="44" customWidth="1"/>
    <col min="7689" max="7689" width="9.54296875" style="44" customWidth="1"/>
    <col min="7690" max="7690" width="8.36328125" style="44" customWidth="1"/>
    <col min="7691" max="7930" width="9.08984375" style="44"/>
    <col min="7931" max="7931" width="56.36328125" style="44" customWidth="1"/>
    <col min="7932" max="7932" width="69.90625" style="44" customWidth="1"/>
    <col min="7933" max="7933" width="75.54296875" style="44" customWidth="1"/>
    <col min="7934" max="7934" width="12.6328125" style="44" customWidth="1"/>
    <col min="7935" max="7935" width="6.6328125" style="44" customWidth="1"/>
    <col min="7936" max="7936" width="9.54296875" style="44" customWidth="1"/>
    <col min="7937" max="7937" width="8.36328125" style="44" customWidth="1"/>
    <col min="7938" max="7938" width="6.6328125" style="44" customWidth="1"/>
    <col min="7939" max="7939" width="9.54296875" style="44" customWidth="1"/>
    <col min="7940" max="7940" width="8.36328125" style="44" customWidth="1"/>
    <col min="7941" max="7941" width="6.6328125" style="44" customWidth="1"/>
    <col min="7942" max="7942" width="9.54296875" style="44" customWidth="1"/>
    <col min="7943" max="7943" width="8.36328125" style="44" customWidth="1"/>
    <col min="7944" max="7944" width="6.6328125" style="44" customWidth="1"/>
    <col min="7945" max="7945" width="9.54296875" style="44" customWidth="1"/>
    <col min="7946" max="7946" width="8.36328125" style="44" customWidth="1"/>
    <col min="7947" max="8186" width="9.08984375" style="44"/>
    <col min="8187" max="8187" width="56.36328125" style="44" customWidth="1"/>
    <col min="8188" max="8188" width="69.90625" style="44" customWidth="1"/>
    <col min="8189" max="8189" width="75.54296875" style="44" customWidth="1"/>
    <col min="8190" max="8190" width="12.6328125" style="44" customWidth="1"/>
    <col min="8191" max="8191" width="6.6328125" style="44" customWidth="1"/>
    <col min="8192" max="8192" width="9.54296875" style="44" customWidth="1"/>
    <col min="8193" max="8193" width="8.36328125" style="44" customWidth="1"/>
    <col min="8194" max="8194" width="6.6328125" style="44" customWidth="1"/>
    <col min="8195" max="8195" width="9.54296875" style="44" customWidth="1"/>
    <col min="8196" max="8196" width="8.36328125" style="44" customWidth="1"/>
    <col min="8197" max="8197" width="6.6328125" style="44" customWidth="1"/>
    <col min="8198" max="8198" width="9.54296875" style="44" customWidth="1"/>
    <col min="8199" max="8199" width="8.36328125" style="44" customWidth="1"/>
    <col min="8200" max="8200" width="6.6328125" style="44" customWidth="1"/>
    <col min="8201" max="8201" width="9.54296875" style="44" customWidth="1"/>
    <col min="8202" max="8202" width="8.36328125" style="44" customWidth="1"/>
    <col min="8203" max="8442" width="9.08984375" style="44"/>
    <col min="8443" max="8443" width="56.36328125" style="44" customWidth="1"/>
    <col min="8444" max="8444" width="69.90625" style="44" customWidth="1"/>
    <col min="8445" max="8445" width="75.54296875" style="44" customWidth="1"/>
    <col min="8446" max="8446" width="12.6328125" style="44" customWidth="1"/>
    <col min="8447" max="8447" width="6.6328125" style="44" customWidth="1"/>
    <col min="8448" max="8448" width="9.54296875" style="44" customWidth="1"/>
    <col min="8449" max="8449" width="8.36328125" style="44" customWidth="1"/>
    <col min="8450" max="8450" width="6.6328125" style="44" customWidth="1"/>
    <col min="8451" max="8451" width="9.54296875" style="44" customWidth="1"/>
    <col min="8452" max="8452" width="8.36328125" style="44" customWidth="1"/>
    <col min="8453" max="8453" width="6.6328125" style="44" customWidth="1"/>
    <col min="8454" max="8454" width="9.54296875" style="44" customWidth="1"/>
    <col min="8455" max="8455" width="8.36328125" style="44" customWidth="1"/>
    <col min="8456" max="8456" width="6.6328125" style="44" customWidth="1"/>
    <col min="8457" max="8457" width="9.54296875" style="44" customWidth="1"/>
    <col min="8458" max="8458" width="8.36328125" style="44" customWidth="1"/>
    <col min="8459" max="8698" width="9.08984375" style="44"/>
    <col min="8699" max="8699" width="56.36328125" style="44" customWidth="1"/>
    <col min="8700" max="8700" width="69.90625" style="44" customWidth="1"/>
    <col min="8701" max="8701" width="75.54296875" style="44" customWidth="1"/>
    <col min="8702" max="8702" width="12.6328125" style="44" customWidth="1"/>
    <col min="8703" max="8703" width="6.6328125" style="44" customWidth="1"/>
    <col min="8704" max="8704" width="9.54296875" style="44" customWidth="1"/>
    <col min="8705" max="8705" width="8.36328125" style="44" customWidth="1"/>
    <col min="8706" max="8706" width="6.6328125" style="44" customWidth="1"/>
    <col min="8707" max="8707" width="9.54296875" style="44" customWidth="1"/>
    <col min="8708" max="8708" width="8.36328125" style="44" customWidth="1"/>
    <col min="8709" max="8709" width="6.6328125" style="44" customWidth="1"/>
    <col min="8710" max="8710" width="9.54296875" style="44" customWidth="1"/>
    <col min="8711" max="8711" width="8.36328125" style="44" customWidth="1"/>
    <col min="8712" max="8712" width="6.6328125" style="44" customWidth="1"/>
    <col min="8713" max="8713" width="9.54296875" style="44" customWidth="1"/>
    <col min="8714" max="8714" width="8.36328125" style="44" customWidth="1"/>
    <col min="8715" max="8954" width="9.08984375" style="44"/>
    <col min="8955" max="8955" width="56.36328125" style="44" customWidth="1"/>
    <col min="8956" max="8956" width="69.90625" style="44" customWidth="1"/>
    <col min="8957" max="8957" width="75.54296875" style="44" customWidth="1"/>
    <col min="8958" max="8958" width="12.6328125" style="44" customWidth="1"/>
    <col min="8959" max="8959" width="6.6328125" style="44" customWidth="1"/>
    <col min="8960" max="8960" width="9.54296875" style="44" customWidth="1"/>
    <col min="8961" max="8961" width="8.36328125" style="44" customWidth="1"/>
    <col min="8962" max="8962" width="6.6328125" style="44" customWidth="1"/>
    <col min="8963" max="8963" width="9.54296875" style="44" customWidth="1"/>
    <col min="8964" max="8964" width="8.36328125" style="44" customWidth="1"/>
    <col min="8965" max="8965" width="6.6328125" style="44" customWidth="1"/>
    <col min="8966" max="8966" width="9.54296875" style="44" customWidth="1"/>
    <col min="8967" max="8967" width="8.36328125" style="44" customWidth="1"/>
    <col min="8968" max="8968" width="6.6328125" style="44" customWidth="1"/>
    <col min="8969" max="8969" width="9.54296875" style="44" customWidth="1"/>
    <col min="8970" max="8970" width="8.36328125" style="44" customWidth="1"/>
    <col min="8971" max="9210" width="9.08984375" style="44"/>
    <col min="9211" max="9211" width="56.36328125" style="44" customWidth="1"/>
    <col min="9212" max="9212" width="69.90625" style="44" customWidth="1"/>
    <col min="9213" max="9213" width="75.54296875" style="44" customWidth="1"/>
    <col min="9214" max="9214" width="12.6328125" style="44" customWidth="1"/>
    <col min="9215" max="9215" width="6.6328125" style="44" customWidth="1"/>
    <col min="9216" max="9216" width="9.54296875" style="44" customWidth="1"/>
    <col min="9217" max="9217" width="8.36328125" style="44" customWidth="1"/>
    <col min="9218" max="9218" width="6.6328125" style="44" customWidth="1"/>
    <col min="9219" max="9219" width="9.54296875" style="44" customWidth="1"/>
    <col min="9220" max="9220" width="8.36328125" style="44" customWidth="1"/>
    <col min="9221" max="9221" width="6.6328125" style="44" customWidth="1"/>
    <col min="9222" max="9222" width="9.54296875" style="44" customWidth="1"/>
    <col min="9223" max="9223" width="8.36328125" style="44" customWidth="1"/>
    <col min="9224" max="9224" width="6.6328125" style="44" customWidth="1"/>
    <col min="9225" max="9225" width="9.54296875" style="44" customWidth="1"/>
    <col min="9226" max="9226" width="8.36328125" style="44" customWidth="1"/>
    <col min="9227" max="9466" width="9.08984375" style="44"/>
    <col min="9467" max="9467" width="56.36328125" style="44" customWidth="1"/>
    <col min="9468" max="9468" width="69.90625" style="44" customWidth="1"/>
    <col min="9469" max="9469" width="75.54296875" style="44" customWidth="1"/>
    <col min="9470" max="9470" width="12.6328125" style="44" customWidth="1"/>
    <col min="9471" max="9471" width="6.6328125" style="44" customWidth="1"/>
    <col min="9472" max="9472" width="9.54296875" style="44" customWidth="1"/>
    <col min="9473" max="9473" width="8.36328125" style="44" customWidth="1"/>
    <col min="9474" max="9474" width="6.6328125" style="44" customWidth="1"/>
    <col min="9475" max="9475" width="9.54296875" style="44" customWidth="1"/>
    <col min="9476" max="9476" width="8.36328125" style="44" customWidth="1"/>
    <col min="9477" max="9477" width="6.6328125" style="44" customWidth="1"/>
    <col min="9478" max="9478" width="9.54296875" style="44" customWidth="1"/>
    <col min="9479" max="9479" width="8.36328125" style="44" customWidth="1"/>
    <col min="9480" max="9480" width="6.6328125" style="44" customWidth="1"/>
    <col min="9481" max="9481" width="9.54296875" style="44" customWidth="1"/>
    <col min="9482" max="9482" width="8.36328125" style="44" customWidth="1"/>
    <col min="9483" max="9722" width="9.08984375" style="44"/>
    <col min="9723" max="9723" width="56.36328125" style="44" customWidth="1"/>
    <col min="9724" max="9724" width="69.90625" style="44" customWidth="1"/>
    <col min="9725" max="9725" width="75.54296875" style="44" customWidth="1"/>
    <col min="9726" max="9726" width="12.6328125" style="44" customWidth="1"/>
    <col min="9727" max="9727" width="6.6328125" style="44" customWidth="1"/>
    <col min="9728" max="9728" width="9.54296875" style="44" customWidth="1"/>
    <col min="9729" max="9729" width="8.36328125" style="44" customWidth="1"/>
    <col min="9730" max="9730" width="6.6328125" style="44" customWidth="1"/>
    <col min="9731" max="9731" width="9.54296875" style="44" customWidth="1"/>
    <col min="9732" max="9732" width="8.36328125" style="44" customWidth="1"/>
    <col min="9733" max="9733" width="6.6328125" style="44" customWidth="1"/>
    <col min="9734" max="9734" width="9.54296875" style="44" customWidth="1"/>
    <col min="9735" max="9735" width="8.36328125" style="44" customWidth="1"/>
    <col min="9736" max="9736" width="6.6328125" style="44" customWidth="1"/>
    <col min="9737" max="9737" width="9.54296875" style="44" customWidth="1"/>
    <col min="9738" max="9738" width="8.36328125" style="44" customWidth="1"/>
    <col min="9739" max="9978" width="9.08984375" style="44"/>
    <col min="9979" max="9979" width="56.36328125" style="44" customWidth="1"/>
    <col min="9980" max="9980" width="69.90625" style="44" customWidth="1"/>
    <col min="9981" max="9981" width="75.54296875" style="44" customWidth="1"/>
    <col min="9982" max="9982" width="12.6328125" style="44" customWidth="1"/>
    <col min="9983" max="9983" width="6.6328125" style="44" customWidth="1"/>
    <col min="9984" max="9984" width="9.54296875" style="44" customWidth="1"/>
    <col min="9985" max="9985" width="8.36328125" style="44" customWidth="1"/>
    <col min="9986" max="9986" width="6.6328125" style="44" customWidth="1"/>
    <col min="9987" max="9987" width="9.54296875" style="44" customWidth="1"/>
    <col min="9988" max="9988" width="8.36328125" style="44" customWidth="1"/>
    <col min="9989" max="9989" width="6.6328125" style="44" customWidth="1"/>
    <col min="9990" max="9990" width="9.54296875" style="44" customWidth="1"/>
    <col min="9991" max="9991" width="8.36328125" style="44" customWidth="1"/>
    <col min="9992" max="9992" width="6.6328125" style="44" customWidth="1"/>
    <col min="9993" max="9993" width="9.54296875" style="44" customWidth="1"/>
    <col min="9994" max="9994" width="8.36328125" style="44" customWidth="1"/>
    <col min="9995" max="10234" width="9.08984375" style="44"/>
    <col min="10235" max="10235" width="56.36328125" style="44" customWidth="1"/>
    <col min="10236" max="10236" width="69.90625" style="44" customWidth="1"/>
    <col min="10237" max="10237" width="75.54296875" style="44" customWidth="1"/>
    <col min="10238" max="10238" width="12.6328125" style="44" customWidth="1"/>
    <col min="10239" max="10239" width="6.6328125" style="44" customWidth="1"/>
    <col min="10240" max="10240" width="9.54296875" style="44" customWidth="1"/>
    <col min="10241" max="10241" width="8.36328125" style="44" customWidth="1"/>
    <col min="10242" max="10242" width="6.6328125" style="44" customWidth="1"/>
    <col min="10243" max="10243" width="9.54296875" style="44" customWidth="1"/>
    <col min="10244" max="10244" width="8.36328125" style="44" customWidth="1"/>
    <col min="10245" max="10245" width="6.6328125" style="44" customWidth="1"/>
    <col min="10246" max="10246" width="9.54296875" style="44" customWidth="1"/>
    <col min="10247" max="10247" width="8.36328125" style="44" customWidth="1"/>
    <col min="10248" max="10248" width="6.6328125" style="44" customWidth="1"/>
    <col min="10249" max="10249" width="9.54296875" style="44" customWidth="1"/>
    <col min="10250" max="10250" width="8.36328125" style="44" customWidth="1"/>
    <col min="10251" max="10490" width="9.08984375" style="44"/>
    <col min="10491" max="10491" width="56.36328125" style="44" customWidth="1"/>
    <col min="10492" max="10492" width="69.90625" style="44" customWidth="1"/>
    <col min="10493" max="10493" width="75.54296875" style="44" customWidth="1"/>
    <col min="10494" max="10494" width="12.6328125" style="44" customWidth="1"/>
    <col min="10495" max="10495" width="6.6328125" style="44" customWidth="1"/>
    <col min="10496" max="10496" width="9.54296875" style="44" customWidth="1"/>
    <col min="10497" max="10497" width="8.36328125" style="44" customWidth="1"/>
    <col min="10498" max="10498" width="6.6328125" style="44" customWidth="1"/>
    <col min="10499" max="10499" width="9.54296875" style="44" customWidth="1"/>
    <col min="10500" max="10500" width="8.36328125" style="44" customWidth="1"/>
    <col min="10501" max="10501" width="6.6328125" style="44" customWidth="1"/>
    <col min="10502" max="10502" width="9.54296875" style="44" customWidth="1"/>
    <col min="10503" max="10503" width="8.36328125" style="44" customWidth="1"/>
    <col min="10504" max="10504" width="6.6328125" style="44" customWidth="1"/>
    <col min="10505" max="10505" width="9.54296875" style="44" customWidth="1"/>
    <col min="10506" max="10506" width="8.36328125" style="44" customWidth="1"/>
    <col min="10507" max="10746" width="9.08984375" style="44"/>
    <col min="10747" max="10747" width="56.36328125" style="44" customWidth="1"/>
    <col min="10748" max="10748" width="69.90625" style="44" customWidth="1"/>
    <col min="10749" max="10749" width="75.54296875" style="44" customWidth="1"/>
    <col min="10750" max="10750" width="12.6328125" style="44" customWidth="1"/>
    <col min="10751" max="10751" width="6.6328125" style="44" customWidth="1"/>
    <col min="10752" max="10752" width="9.54296875" style="44" customWidth="1"/>
    <col min="10753" max="10753" width="8.36328125" style="44" customWidth="1"/>
    <col min="10754" max="10754" width="6.6328125" style="44" customWidth="1"/>
    <col min="10755" max="10755" width="9.54296875" style="44" customWidth="1"/>
    <col min="10756" max="10756" width="8.36328125" style="44" customWidth="1"/>
    <col min="10757" max="10757" width="6.6328125" style="44" customWidth="1"/>
    <col min="10758" max="10758" width="9.54296875" style="44" customWidth="1"/>
    <col min="10759" max="10759" width="8.36328125" style="44" customWidth="1"/>
    <col min="10760" max="10760" width="6.6328125" style="44" customWidth="1"/>
    <col min="10761" max="10761" width="9.54296875" style="44" customWidth="1"/>
    <col min="10762" max="10762" width="8.36328125" style="44" customWidth="1"/>
    <col min="10763" max="11002" width="9.08984375" style="44"/>
    <col min="11003" max="11003" width="56.36328125" style="44" customWidth="1"/>
    <col min="11004" max="11004" width="69.90625" style="44" customWidth="1"/>
    <col min="11005" max="11005" width="75.54296875" style="44" customWidth="1"/>
    <col min="11006" max="11006" width="12.6328125" style="44" customWidth="1"/>
    <col min="11007" max="11007" width="6.6328125" style="44" customWidth="1"/>
    <col min="11008" max="11008" width="9.54296875" style="44" customWidth="1"/>
    <col min="11009" max="11009" width="8.36328125" style="44" customWidth="1"/>
    <col min="11010" max="11010" width="6.6328125" style="44" customWidth="1"/>
    <col min="11011" max="11011" width="9.54296875" style="44" customWidth="1"/>
    <col min="11012" max="11012" width="8.36328125" style="44" customWidth="1"/>
    <col min="11013" max="11013" width="6.6328125" style="44" customWidth="1"/>
    <col min="11014" max="11014" width="9.54296875" style="44" customWidth="1"/>
    <col min="11015" max="11015" width="8.36328125" style="44" customWidth="1"/>
    <col min="11016" max="11016" width="6.6328125" style="44" customWidth="1"/>
    <col min="11017" max="11017" width="9.54296875" style="44" customWidth="1"/>
    <col min="11018" max="11018" width="8.36328125" style="44" customWidth="1"/>
    <col min="11019" max="11258" width="9.08984375" style="44"/>
    <col min="11259" max="11259" width="56.36328125" style="44" customWidth="1"/>
    <col min="11260" max="11260" width="69.90625" style="44" customWidth="1"/>
    <col min="11261" max="11261" width="75.54296875" style="44" customWidth="1"/>
    <col min="11262" max="11262" width="12.6328125" style="44" customWidth="1"/>
    <col min="11263" max="11263" width="6.6328125" style="44" customWidth="1"/>
    <col min="11264" max="11264" width="9.54296875" style="44" customWidth="1"/>
    <col min="11265" max="11265" width="8.36328125" style="44" customWidth="1"/>
    <col min="11266" max="11266" width="6.6328125" style="44" customWidth="1"/>
    <col min="11267" max="11267" width="9.54296875" style="44" customWidth="1"/>
    <col min="11268" max="11268" width="8.36328125" style="44" customWidth="1"/>
    <col min="11269" max="11269" width="6.6328125" style="44" customWidth="1"/>
    <col min="11270" max="11270" width="9.54296875" style="44" customWidth="1"/>
    <col min="11271" max="11271" width="8.36328125" style="44" customWidth="1"/>
    <col min="11272" max="11272" width="6.6328125" style="44" customWidth="1"/>
    <col min="11273" max="11273" width="9.54296875" style="44" customWidth="1"/>
    <col min="11274" max="11274" width="8.36328125" style="44" customWidth="1"/>
    <col min="11275" max="11514" width="9.08984375" style="44"/>
    <col min="11515" max="11515" width="56.36328125" style="44" customWidth="1"/>
    <col min="11516" max="11516" width="69.90625" style="44" customWidth="1"/>
    <col min="11517" max="11517" width="75.54296875" style="44" customWidth="1"/>
    <col min="11518" max="11518" width="12.6328125" style="44" customWidth="1"/>
    <col min="11519" max="11519" width="6.6328125" style="44" customWidth="1"/>
    <col min="11520" max="11520" width="9.54296875" style="44" customWidth="1"/>
    <col min="11521" max="11521" width="8.36328125" style="44" customWidth="1"/>
    <col min="11522" max="11522" width="6.6328125" style="44" customWidth="1"/>
    <col min="11523" max="11523" width="9.54296875" style="44" customWidth="1"/>
    <col min="11524" max="11524" width="8.36328125" style="44" customWidth="1"/>
    <col min="11525" max="11525" width="6.6328125" style="44" customWidth="1"/>
    <col min="11526" max="11526" width="9.54296875" style="44" customWidth="1"/>
    <col min="11527" max="11527" width="8.36328125" style="44" customWidth="1"/>
    <col min="11528" max="11528" width="6.6328125" style="44" customWidth="1"/>
    <col min="11529" max="11529" width="9.54296875" style="44" customWidth="1"/>
    <col min="11530" max="11530" width="8.36328125" style="44" customWidth="1"/>
    <col min="11531" max="11770" width="9.08984375" style="44"/>
    <col min="11771" max="11771" width="56.36328125" style="44" customWidth="1"/>
    <col min="11772" max="11772" width="69.90625" style="44" customWidth="1"/>
    <col min="11773" max="11773" width="75.54296875" style="44" customWidth="1"/>
    <col min="11774" max="11774" width="12.6328125" style="44" customWidth="1"/>
    <col min="11775" max="11775" width="6.6328125" style="44" customWidth="1"/>
    <col min="11776" max="11776" width="9.54296875" style="44" customWidth="1"/>
    <col min="11777" max="11777" width="8.36328125" style="44" customWidth="1"/>
    <col min="11778" max="11778" width="6.6328125" style="44" customWidth="1"/>
    <col min="11779" max="11779" width="9.54296875" style="44" customWidth="1"/>
    <col min="11780" max="11780" width="8.36328125" style="44" customWidth="1"/>
    <col min="11781" max="11781" width="6.6328125" style="44" customWidth="1"/>
    <col min="11782" max="11782" width="9.54296875" style="44" customWidth="1"/>
    <col min="11783" max="11783" width="8.36328125" style="44" customWidth="1"/>
    <col min="11784" max="11784" width="6.6328125" style="44" customWidth="1"/>
    <col min="11785" max="11785" width="9.54296875" style="44" customWidth="1"/>
    <col min="11786" max="11786" width="8.36328125" style="44" customWidth="1"/>
    <col min="11787" max="12026" width="9.08984375" style="44"/>
    <col min="12027" max="12027" width="56.36328125" style="44" customWidth="1"/>
    <col min="12028" max="12028" width="69.90625" style="44" customWidth="1"/>
    <col min="12029" max="12029" width="75.54296875" style="44" customWidth="1"/>
    <col min="12030" max="12030" width="12.6328125" style="44" customWidth="1"/>
    <col min="12031" max="12031" width="6.6328125" style="44" customWidth="1"/>
    <col min="12032" max="12032" width="9.54296875" style="44" customWidth="1"/>
    <col min="12033" max="12033" width="8.36328125" style="44" customWidth="1"/>
    <col min="12034" max="12034" width="6.6328125" style="44" customWidth="1"/>
    <col min="12035" max="12035" width="9.54296875" style="44" customWidth="1"/>
    <col min="12036" max="12036" width="8.36328125" style="44" customWidth="1"/>
    <col min="12037" max="12037" width="6.6328125" style="44" customWidth="1"/>
    <col min="12038" max="12038" width="9.54296875" style="44" customWidth="1"/>
    <col min="12039" max="12039" width="8.36328125" style="44" customWidth="1"/>
    <col min="12040" max="12040" width="6.6328125" style="44" customWidth="1"/>
    <col min="12041" max="12041" width="9.54296875" style="44" customWidth="1"/>
    <col min="12042" max="12042" width="8.36328125" style="44" customWidth="1"/>
    <col min="12043" max="12282" width="9.08984375" style="44"/>
    <col min="12283" max="12283" width="56.36328125" style="44" customWidth="1"/>
    <col min="12284" max="12284" width="69.90625" style="44" customWidth="1"/>
    <col min="12285" max="12285" width="75.54296875" style="44" customWidth="1"/>
    <col min="12286" max="12286" width="12.6328125" style="44" customWidth="1"/>
    <col min="12287" max="12287" width="6.6328125" style="44" customWidth="1"/>
    <col min="12288" max="12288" width="9.54296875" style="44" customWidth="1"/>
    <col min="12289" max="12289" width="8.36328125" style="44" customWidth="1"/>
    <col min="12290" max="12290" width="6.6328125" style="44" customWidth="1"/>
    <col min="12291" max="12291" width="9.54296875" style="44" customWidth="1"/>
    <col min="12292" max="12292" width="8.36328125" style="44" customWidth="1"/>
    <col min="12293" max="12293" width="6.6328125" style="44" customWidth="1"/>
    <col min="12294" max="12294" width="9.54296875" style="44" customWidth="1"/>
    <col min="12295" max="12295" width="8.36328125" style="44" customWidth="1"/>
    <col min="12296" max="12296" width="6.6328125" style="44" customWidth="1"/>
    <col min="12297" max="12297" width="9.54296875" style="44" customWidth="1"/>
    <col min="12298" max="12298" width="8.36328125" style="44" customWidth="1"/>
    <col min="12299" max="12538" width="9.08984375" style="44"/>
    <col min="12539" max="12539" width="56.36328125" style="44" customWidth="1"/>
    <col min="12540" max="12540" width="69.90625" style="44" customWidth="1"/>
    <col min="12541" max="12541" width="75.54296875" style="44" customWidth="1"/>
    <col min="12542" max="12542" width="12.6328125" style="44" customWidth="1"/>
    <col min="12543" max="12543" width="6.6328125" style="44" customWidth="1"/>
    <col min="12544" max="12544" width="9.54296875" style="44" customWidth="1"/>
    <col min="12545" max="12545" width="8.36328125" style="44" customWidth="1"/>
    <col min="12546" max="12546" width="6.6328125" style="44" customWidth="1"/>
    <col min="12547" max="12547" width="9.54296875" style="44" customWidth="1"/>
    <col min="12548" max="12548" width="8.36328125" style="44" customWidth="1"/>
    <col min="12549" max="12549" width="6.6328125" style="44" customWidth="1"/>
    <col min="12550" max="12550" width="9.54296875" style="44" customWidth="1"/>
    <col min="12551" max="12551" width="8.36328125" style="44" customWidth="1"/>
    <col min="12552" max="12552" width="6.6328125" style="44" customWidth="1"/>
    <col min="12553" max="12553" width="9.54296875" style="44" customWidth="1"/>
    <col min="12554" max="12554" width="8.36328125" style="44" customWidth="1"/>
    <col min="12555" max="12794" width="9.08984375" style="44"/>
    <col min="12795" max="12795" width="56.36328125" style="44" customWidth="1"/>
    <col min="12796" max="12796" width="69.90625" style="44" customWidth="1"/>
    <col min="12797" max="12797" width="75.54296875" style="44" customWidth="1"/>
    <col min="12798" max="12798" width="12.6328125" style="44" customWidth="1"/>
    <col min="12799" max="12799" width="6.6328125" style="44" customWidth="1"/>
    <col min="12800" max="12800" width="9.54296875" style="44" customWidth="1"/>
    <col min="12801" max="12801" width="8.36328125" style="44" customWidth="1"/>
    <col min="12802" max="12802" width="6.6328125" style="44" customWidth="1"/>
    <col min="12803" max="12803" width="9.54296875" style="44" customWidth="1"/>
    <col min="12804" max="12804" width="8.36328125" style="44" customWidth="1"/>
    <col min="12805" max="12805" width="6.6328125" style="44" customWidth="1"/>
    <col min="12806" max="12806" width="9.54296875" style="44" customWidth="1"/>
    <col min="12807" max="12807" width="8.36328125" style="44" customWidth="1"/>
    <col min="12808" max="12808" width="6.6328125" style="44" customWidth="1"/>
    <col min="12809" max="12809" width="9.54296875" style="44" customWidth="1"/>
    <col min="12810" max="12810" width="8.36328125" style="44" customWidth="1"/>
    <col min="12811" max="13050" width="9.08984375" style="44"/>
    <col min="13051" max="13051" width="56.36328125" style="44" customWidth="1"/>
    <col min="13052" max="13052" width="69.90625" style="44" customWidth="1"/>
    <col min="13053" max="13053" width="75.54296875" style="44" customWidth="1"/>
    <col min="13054" max="13054" width="12.6328125" style="44" customWidth="1"/>
    <col min="13055" max="13055" width="6.6328125" style="44" customWidth="1"/>
    <col min="13056" max="13056" width="9.54296875" style="44" customWidth="1"/>
    <col min="13057" max="13057" width="8.36328125" style="44" customWidth="1"/>
    <col min="13058" max="13058" width="6.6328125" style="44" customWidth="1"/>
    <col min="13059" max="13059" width="9.54296875" style="44" customWidth="1"/>
    <col min="13060" max="13060" width="8.36328125" style="44" customWidth="1"/>
    <col min="13061" max="13061" width="6.6328125" style="44" customWidth="1"/>
    <col min="13062" max="13062" width="9.54296875" style="44" customWidth="1"/>
    <col min="13063" max="13063" width="8.36328125" style="44" customWidth="1"/>
    <col min="13064" max="13064" width="6.6328125" style="44" customWidth="1"/>
    <col min="13065" max="13065" width="9.54296875" style="44" customWidth="1"/>
    <col min="13066" max="13066" width="8.36328125" style="44" customWidth="1"/>
    <col min="13067" max="13306" width="9.08984375" style="44"/>
    <col min="13307" max="13307" width="56.36328125" style="44" customWidth="1"/>
    <col min="13308" max="13308" width="69.90625" style="44" customWidth="1"/>
    <col min="13309" max="13309" width="75.54296875" style="44" customWidth="1"/>
    <col min="13310" max="13310" width="12.6328125" style="44" customWidth="1"/>
    <col min="13311" max="13311" width="6.6328125" style="44" customWidth="1"/>
    <col min="13312" max="13312" width="9.54296875" style="44" customWidth="1"/>
    <col min="13313" max="13313" width="8.36328125" style="44" customWidth="1"/>
    <col min="13314" max="13314" width="6.6328125" style="44" customWidth="1"/>
    <col min="13315" max="13315" width="9.54296875" style="44" customWidth="1"/>
    <col min="13316" max="13316" width="8.36328125" style="44" customWidth="1"/>
    <col min="13317" max="13317" width="6.6328125" style="44" customWidth="1"/>
    <col min="13318" max="13318" width="9.54296875" style="44" customWidth="1"/>
    <col min="13319" max="13319" width="8.36328125" style="44" customWidth="1"/>
    <col min="13320" max="13320" width="6.6328125" style="44" customWidth="1"/>
    <col min="13321" max="13321" width="9.54296875" style="44" customWidth="1"/>
    <col min="13322" max="13322" width="8.36328125" style="44" customWidth="1"/>
    <col min="13323" max="13562" width="9.08984375" style="44"/>
    <col min="13563" max="13563" width="56.36328125" style="44" customWidth="1"/>
    <col min="13564" max="13564" width="69.90625" style="44" customWidth="1"/>
    <col min="13565" max="13565" width="75.54296875" style="44" customWidth="1"/>
    <col min="13566" max="13566" width="12.6328125" style="44" customWidth="1"/>
    <col min="13567" max="13567" width="6.6328125" style="44" customWidth="1"/>
    <col min="13568" max="13568" width="9.54296875" style="44" customWidth="1"/>
    <col min="13569" max="13569" width="8.36328125" style="44" customWidth="1"/>
    <col min="13570" max="13570" width="6.6328125" style="44" customWidth="1"/>
    <col min="13571" max="13571" width="9.54296875" style="44" customWidth="1"/>
    <col min="13572" max="13572" width="8.36328125" style="44" customWidth="1"/>
    <col min="13573" max="13573" width="6.6328125" style="44" customWidth="1"/>
    <col min="13574" max="13574" width="9.54296875" style="44" customWidth="1"/>
    <col min="13575" max="13575" width="8.36328125" style="44" customWidth="1"/>
    <col min="13576" max="13576" width="6.6328125" style="44" customWidth="1"/>
    <col min="13577" max="13577" width="9.54296875" style="44" customWidth="1"/>
    <col min="13578" max="13578" width="8.36328125" style="44" customWidth="1"/>
    <col min="13579" max="13818" width="9.08984375" style="44"/>
    <col min="13819" max="13819" width="56.36328125" style="44" customWidth="1"/>
    <col min="13820" max="13820" width="69.90625" style="44" customWidth="1"/>
    <col min="13821" max="13821" width="75.54296875" style="44" customWidth="1"/>
    <col min="13822" max="13822" width="12.6328125" style="44" customWidth="1"/>
    <col min="13823" max="13823" width="6.6328125" style="44" customWidth="1"/>
    <col min="13824" max="13824" width="9.54296875" style="44" customWidth="1"/>
    <col min="13825" max="13825" width="8.36328125" style="44" customWidth="1"/>
    <col min="13826" max="13826" width="6.6328125" style="44" customWidth="1"/>
    <col min="13827" max="13827" width="9.54296875" style="44" customWidth="1"/>
    <col min="13828" max="13828" width="8.36328125" style="44" customWidth="1"/>
    <col min="13829" max="13829" width="6.6328125" style="44" customWidth="1"/>
    <col min="13830" max="13830" width="9.54296875" style="44" customWidth="1"/>
    <col min="13831" max="13831" width="8.36328125" style="44" customWidth="1"/>
    <col min="13832" max="13832" width="6.6328125" style="44" customWidth="1"/>
    <col min="13833" max="13833" width="9.54296875" style="44" customWidth="1"/>
    <col min="13834" max="13834" width="8.36328125" style="44" customWidth="1"/>
    <col min="13835" max="14074" width="9.08984375" style="44"/>
    <col min="14075" max="14075" width="56.36328125" style="44" customWidth="1"/>
    <col min="14076" max="14076" width="69.90625" style="44" customWidth="1"/>
    <col min="14077" max="14077" width="75.54296875" style="44" customWidth="1"/>
    <col min="14078" max="14078" width="12.6328125" style="44" customWidth="1"/>
    <col min="14079" max="14079" width="6.6328125" style="44" customWidth="1"/>
    <col min="14080" max="14080" width="9.54296875" style="44" customWidth="1"/>
    <col min="14081" max="14081" width="8.36328125" style="44" customWidth="1"/>
    <col min="14082" max="14082" width="6.6328125" style="44" customWidth="1"/>
    <col min="14083" max="14083" width="9.54296875" style="44" customWidth="1"/>
    <col min="14084" max="14084" width="8.36328125" style="44" customWidth="1"/>
    <col min="14085" max="14085" width="6.6328125" style="44" customWidth="1"/>
    <col min="14086" max="14086" width="9.54296875" style="44" customWidth="1"/>
    <col min="14087" max="14087" width="8.36328125" style="44" customWidth="1"/>
    <col min="14088" max="14088" width="6.6328125" style="44" customWidth="1"/>
    <col min="14089" max="14089" width="9.54296875" style="44" customWidth="1"/>
    <col min="14090" max="14090" width="8.36328125" style="44" customWidth="1"/>
    <col min="14091" max="14330" width="9.08984375" style="44"/>
    <col min="14331" max="14331" width="56.36328125" style="44" customWidth="1"/>
    <col min="14332" max="14332" width="69.90625" style="44" customWidth="1"/>
    <col min="14333" max="14333" width="75.54296875" style="44" customWidth="1"/>
    <col min="14334" max="14334" width="12.6328125" style="44" customWidth="1"/>
    <col min="14335" max="14335" width="6.6328125" style="44" customWidth="1"/>
    <col min="14336" max="14336" width="9.54296875" style="44" customWidth="1"/>
    <col min="14337" max="14337" width="8.36328125" style="44" customWidth="1"/>
    <col min="14338" max="14338" width="6.6328125" style="44" customWidth="1"/>
    <col min="14339" max="14339" width="9.54296875" style="44" customWidth="1"/>
    <col min="14340" max="14340" width="8.36328125" style="44" customWidth="1"/>
    <col min="14341" max="14341" width="6.6328125" style="44" customWidth="1"/>
    <col min="14342" max="14342" width="9.54296875" style="44" customWidth="1"/>
    <col min="14343" max="14343" width="8.36328125" style="44" customWidth="1"/>
    <col min="14344" max="14344" width="6.6328125" style="44" customWidth="1"/>
    <col min="14345" max="14345" width="9.54296875" style="44" customWidth="1"/>
    <col min="14346" max="14346" width="8.36328125" style="44" customWidth="1"/>
    <col min="14347" max="14586" width="9.08984375" style="44"/>
    <col min="14587" max="14587" width="56.36328125" style="44" customWidth="1"/>
    <col min="14588" max="14588" width="69.90625" style="44" customWidth="1"/>
    <col min="14589" max="14589" width="75.54296875" style="44" customWidth="1"/>
    <col min="14590" max="14590" width="12.6328125" style="44" customWidth="1"/>
    <col min="14591" max="14591" width="6.6328125" style="44" customWidth="1"/>
    <col min="14592" max="14592" width="9.54296875" style="44" customWidth="1"/>
    <col min="14593" max="14593" width="8.36328125" style="44" customWidth="1"/>
    <col min="14594" max="14594" width="6.6328125" style="44" customWidth="1"/>
    <col min="14595" max="14595" width="9.54296875" style="44" customWidth="1"/>
    <col min="14596" max="14596" width="8.36328125" style="44" customWidth="1"/>
    <col min="14597" max="14597" width="6.6328125" style="44" customWidth="1"/>
    <col min="14598" max="14598" width="9.54296875" style="44" customWidth="1"/>
    <col min="14599" max="14599" width="8.36328125" style="44" customWidth="1"/>
    <col min="14600" max="14600" width="6.6328125" style="44" customWidth="1"/>
    <col min="14601" max="14601" width="9.54296875" style="44" customWidth="1"/>
    <col min="14602" max="14602" width="8.36328125" style="44" customWidth="1"/>
    <col min="14603" max="14842" width="9.08984375" style="44"/>
    <col min="14843" max="14843" width="56.36328125" style="44" customWidth="1"/>
    <col min="14844" max="14844" width="69.90625" style="44" customWidth="1"/>
    <col min="14845" max="14845" width="75.54296875" style="44" customWidth="1"/>
    <col min="14846" max="14846" width="12.6328125" style="44" customWidth="1"/>
    <col min="14847" max="14847" width="6.6328125" style="44" customWidth="1"/>
    <col min="14848" max="14848" width="9.54296875" style="44" customWidth="1"/>
    <col min="14849" max="14849" width="8.36328125" style="44" customWidth="1"/>
    <col min="14850" max="14850" width="6.6328125" style="44" customWidth="1"/>
    <col min="14851" max="14851" width="9.54296875" style="44" customWidth="1"/>
    <col min="14852" max="14852" width="8.36328125" style="44" customWidth="1"/>
    <col min="14853" max="14853" width="6.6328125" style="44" customWidth="1"/>
    <col min="14854" max="14854" width="9.54296875" style="44" customWidth="1"/>
    <col min="14855" max="14855" width="8.36328125" style="44" customWidth="1"/>
    <col min="14856" max="14856" width="6.6328125" style="44" customWidth="1"/>
    <col min="14857" max="14857" width="9.54296875" style="44" customWidth="1"/>
    <col min="14858" max="14858" width="8.36328125" style="44" customWidth="1"/>
    <col min="14859" max="15098" width="9.08984375" style="44"/>
    <col min="15099" max="15099" width="56.36328125" style="44" customWidth="1"/>
    <col min="15100" max="15100" width="69.90625" style="44" customWidth="1"/>
    <col min="15101" max="15101" width="75.54296875" style="44" customWidth="1"/>
    <col min="15102" max="15102" width="12.6328125" style="44" customWidth="1"/>
    <col min="15103" max="15103" width="6.6328125" style="44" customWidth="1"/>
    <col min="15104" max="15104" width="9.54296875" style="44" customWidth="1"/>
    <col min="15105" max="15105" width="8.36328125" style="44" customWidth="1"/>
    <col min="15106" max="15106" width="6.6328125" style="44" customWidth="1"/>
    <col min="15107" max="15107" width="9.54296875" style="44" customWidth="1"/>
    <col min="15108" max="15108" width="8.36328125" style="44" customWidth="1"/>
    <col min="15109" max="15109" width="6.6328125" style="44" customWidth="1"/>
    <col min="15110" max="15110" width="9.54296875" style="44" customWidth="1"/>
    <col min="15111" max="15111" width="8.36328125" style="44" customWidth="1"/>
    <col min="15112" max="15112" width="6.6328125" style="44" customWidth="1"/>
    <col min="15113" max="15113" width="9.54296875" style="44" customWidth="1"/>
    <col min="15114" max="15114" width="8.36328125" style="44" customWidth="1"/>
    <col min="15115" max="15354" width="9.08984375" style="44"/>
    <col min="15355" max="15355" width="56.36328125" style="44" customWidth="1"/>
    <col min="15356" max="15356" width="69.90625" style="44" customWidth="1"/>
    <col min="15357" max="15357" width="75.54296875" style="44" customWidth="1"/>
    <col min="15358" max="15358" width="12.6328125" style="44" customWidth="1"/>
    <col min="15359" max="15359" width="6.6328125" style="44" customWidth="1"/>
    <col min="15360" max="15360" width="9.54296875" style="44" customWidth="1"/>
    <col min="15361" max="15361" width="8.36328125" style="44" customWidth="1"/>
    <col min="15362" max="15362" width="6.6328125" style="44" customWidth="1"/>
    <col min="15363" max="15363" width="9.54296875" style="44" customWidth="1"/>
    <col min="15364" max="15364" width="8.36328125" style="44" customWidth="1"/>
    <col min="15365" max="15365" width="6.6328125" style="44" customWidth="1"/>
    <col min="15366" max="15366" width="9.54296875" style="44" customWidth="1"/>
    <col min="15367" max="15367" width="8.36328125" style="44" customWidth="1"/>
    <col min="15368" max="15368" width="6.6328125" style="44" customWidth="1"/>
    <col min="15369" max="15369" width="9.54296875" style="44" customWidth="1"/>
    <col min="15370" max="15370" width="8.36328125" style="44" customWidth="1"/>
    <col min="15371" max="15610" width="9.08984375" style="44"/>
    <col min="15611" max="15611" width="56.36328125" style="44" customWidth="1"/>
    <col min="15612" max="15612" width="69.90625" style="44" customWidth="1"/>
    <col min="15613" max="15613" width="75.54296875" style="44" customWidth="1"/>
    <col min="15614" max="15614" width="12.6328125" style="44" customWidth="1"/>
    <col min="15615" max="15615" width="6.6328125" style="44" customWidth="1"/>
    <col min="15616" max="15616" width="9.54296875" style="44" customWidth="1"/>
    <col min="15617" max="15617" width="8.36328125" style="44" customWidth="1"/>
    <col min="15618" max="15618" width="6.6328125" style="44" customWidth="1"/>
    <col min="15619" max="15619" width="9.54296875" style="44" customWidth="1"/>
    <col min="15620" max="15620" width="8.36328125" style="44" customWidth="1"/>
    <col min="15621" max="15621" width="6.6328125" style="44" customWidth="1"/>
    <col min="15622" max="15622" width="9.54296875" style="44" customWidth="1"/>
    <col min="15623" max="15623" width="8.36328125" style="44" customWidth="1"/>
    <col min="15624" max="15624" width="6.6328125" style="44" customWidth="1"/>
    <col min="15625" max="15625" width="9.54296875" style="44" customWidth="1"/>
    <col min="15626" max="15626" width="8.36328125" style="44" customWidth="1"/>
    <col min="15627" max="15866" width="9.08984375" style="44"/>
    <col min="15867" max="15867" width="56.36328125" style="44" customWidth="1"/>
    <col min="15868" max="15868" width="69.90625" style="44" customWidth="1"/>
    <col min="15869" max="15869" width="75.54296875" style="44" customWidth="1"/>
    <col min="15870" max="15870" width="12.6328125" style="44" customWidth="1"/>
    <col min="15871" max="15871" width="6.6328125" style="44" customWidth="1"/>
    <col min="15872" max="15872" width="9.54296875" style="44" customWidth="1"/>
    <col min="15873" max="15873" width="8.36328125" style="44" customWidth="1"/>
    <col min="15874" max="15874" width="6.6328125" style="44" customWidth="1"/>
    <col min="15875" max="15875" width="9.54296875" style="44" customWidth="1"/>
    <col min="15876" max="15876" width="8.36328125" style="44" customWidth="1"/>
    <col min="15877" max="15877" width="6.6328125" style="44" customWidth="1"/>
    <col min="15878" max="15878" width="9.54296875" style="44" customWidth="1"/>
    <col min="15879" max="15879" width="8.36328125" style="44" customWidth="1"/>
    <col min="15880" max="15880" width="6.6328125" style="44" customWidth="1"/>
    <col min="15881" max="15881" width="9.54296875" style="44" customWidth="1"/>
    <col min="15882" max="15882" width="8.36328125" style="44" customWidth="1"/>
    <col min="15883" max="16122" width="9.08984375" style="44"/>
    <col min="16123" max="16123" width="56.36328125" style="44" customWidth="1"/>
    <col min="16124" max="16124" width="69.90625" style="44" customWidth="1"/>
    <col min="16125" max="16125" width="75.54296875" style="44" customWidth="1"/>
    <col min="16126" max="16126" width="12.6328125" style="44" customWidth="1"/>
    <col min="16127" max="16127" width="6.6328125" style="44" customWidth="1"/>
    <col min="16128" max="16128" width="9.54296875" style="44" customWidth="1"/>
    <col min="16129" max="16129" width="8.36328125" style="44" customWidth="1"/>
    <col min="16130" max="16130" width="6.6328125" style="44" customWidth="1"/>
    <col min="16131" max="16131" width="9.54296875" style="44" customWidth="1"/>
    <col min="16132" max="16132" width="8.36328125" style="44" customWidth="1"/>
    <col min="16133" max="16133" width="6.6328125" style="44" customWidth="1"/>
    <col min="16134" max="16134" width="9.54296875" style="44" customWidth="1"/>
    <col min="16135" max="16135" width="8.36328125" style="44" customWidth="1"/>
    <col min="16136" max="16136" width="6.6328125" style="44" customWidth="1"/>
    <col min="16137" max="16137" width="9.54296875" style="44" customWidth="1"/>
    <col min="16138" max="16138" width="8.36328125" style="44" customWidth="1"/>
    <col min="16139" max="16384" width="9.08984375" style="44"/>
  </cols>
  <sheetData>
    <row r="1" spans="1:10" ht="12.9" customHeight="1" thickBot="1" x14ac:dyDescent="0.3">
      <c r="A1" s="617" t="s">
        <v>241</v>
      </c>
      <c r="B1" s="617"/>
      <c r="C1" s="617"/>
      <c r="D1" s="617"/>
      <c r="E1" s="618" t="s">
        <v>106</v>
      </c>
      <c r="F1" s="618"/>
      <c r="G1" s="618"/>
      <c r="H1" s="618"/>
      <c r="I1" s="618"/>
      <c r="J1" s="618"/>
    </row>
    <row r="2" spans="1:10" ht="15" customHeight="1" thickBot="1" x14ac:dyDescent="0.35">
      <c r="A2" s="617"/>
      <c r="B2" s="617"/>
      <c r="C2" s="617"/>
      <c r="D2" s="617"/>
      <c r="E2" s="619" t="s">
        <v>108</v>
      </c>
      <c r="F2" s="619"/>
      <c r="G2" s="619"/>
      <c r="H2" s="620" t="s">
        <v>109</v>
      </c>
      <c r="I2" s="620"/>
      <c r="J2" s="620"/>
    </row>
    <row r="3" spans="1:10" ht="15" thickBot="1" x14ac:dyDescent="0.3">
      <c r="A3" s="75" t="s">
        <v>242</v>
      </c>
      <c r="B3" s="76" t="s">
        <v>243</v>
      </c>
      <c r="C3" s="77" t="s">
        <v>244</v>
      </c>
      <c r="D3" s="78" t="s">
        <v>245</v>
      </c>
      <c r="E3" s="79" t="s">
        <v>113</v>
      </c>
      <c r="F3" s="80" t="s">
        <v>114</v>
      </c>
      <c r="G3" s="81" t="s">
        <v>115</v>
      </c>
      <c r="H3" s="79" t="s">
        <v>113</v>
      </c>
      <c r="I3" s="80" t="s">
        <v>114</v>
      </c>
      <c r="J3" s="81" t="s">
        <v>115</v>
      </c>
    </row>
    <row r="4" spans="1:10" ht="15" thickBot="1" x14ac:dyDescent="0.4">
      <c r="A4" s="623" t="s">
        <v>246</v>
      </c>
      <c r="B4" s="624" t="s">
        <v>247</v>
      </c>
      <c r="C4" s="82" t="s">
        <v>248</v>
      </c>
      <c r="D4" s="83">
        <v>3</v>
      </c>
      <c r="E4" s="625">
        <v>0</v>
      </c>
      <c r="F4" s="613">
        <v>2</v>
      </c>
      <c r="G4" s="622">
        <f>(F4-E4)*1.5</f>
        <v>3</v>
      </c>
      <c r="H4" s="626">
        <v>0</v>
      </c>
      <c r="I4" s="621">
        <v>2</v>
      </c>
      <c r="J4" s="622">
        <f>(I4-H4)*1.5</f>
        <v>3</v>
      </c>
    </row>
    <row r="5" spans="1:10" ht="15.5" thickTop="1" thickBot="1" x14ac:dyDescent="0.4">
      <c r="A5" s="623"/>
      <c r="B5" s="624"/>
      <c r="C5" s="84" t="s">
        <v>249</v>
      </c>
      <c r="D5" s="85">
        <v>2</v>
      </c>
      <c r="E5" s="625"/>
      <c r="F5" s="613"/>
      <c r="G5" s="622"/>
      <c r="H5" s="626"/>
      <c r="I5" s="621"/>
      <c r="J5" s="622"/>
    </row>
    <row r="6" spans="1:10" ht="15.5" thickTop="1" thickBot="1" x14ac:dyDescent="0.4">
      <c r="A6" s="623"/>
      <c r="B6" s="624"/>
      <c r="C6" s="86" t="s">
        <v>250</v>
      </c>
      <c r="D6" s="87">
        <v>0</v>
      </c>
      <c r="E6" s="625"/>
      <c r="F6" s="613"/>
      <c r="G6" s="622"/>
      <c r="H6" s="626"/>
      <c r="I6" s="621"/>
      <c r="J6" s="622"/>
    </row>
    <row r="7" spans="1:10" ht="15.5" thickTop="1" thickBot="1" x14ac:dyDescent="0.4">
      <c r="A7" s="623"/>
      <c r="B7" s="627" t="s">
        <v>251</v>
      </c>
      <c r="C7" s="88" t="s">
        <v>252</v>
      </c>
      <c r="D7" s="89">
        <v>3</v>
      </c>
      <c r="E7" s="596">
        <v>1</v>
      </c>
      <c r="F7" s="597">
        <v>3</v>
      </c>
      <c r="G7" s="616">
        <f>(F7-E7)*1.5</f>
        <v>3</v>
      </c>
      <c r="H7" s="596">
        <v>-3</v>
      </c>
      <c r="I7" s="597">
        <v>1</v>
      </c>
      <c r="J7" s="616">
        <f>(I7-H7)*1.5</f>
        <v>6</v>
      </c>
    </row>
    <row r="8" spans="1:10" ht="15.5" thickTop="1" thickBot="1" x14ac:dyDescent="0.4">
      <c r="A8" s="623"/>
      <c r="B8" s="627"/>
      <c r="C8" s="90" t="s">
        <v>253</v>
      </c>
      <c r="D8" s="91">
        <v>1</v>
      </c>
      <c r="E8" s="596"/>
      <c r="F8" s="597"/>
      <c r="G8" s="616"/>
      <c r="H8" s="596"/>
      <c r="I8" s="597"/>
      <c r="J8" s="616"/>
    </row>
    <row r="9" spans="1:10" ht="15.5" thickTop="1" thickBot="1" x14ac:dyDescent="0.4">
      <c r="A9" s="623"/>
      <c r="B9" s="627"/>
      <c r="C9" s="92" t="s">
        <v>254</v>
      </c>
      <c r="D9" s="93">
        <v>-3</v>
      </c>
      <c r="E9" s="596"/>
      <c r="F9" s="597"/>
      <c r="G9" s="616"/>
      <c r="H9" s="596"/>
      <c r="I9" s="597"/>
      <c r="J9" s="616"/>
    </row>
    <row r="10" spans="1:10" ht="44.5" thickTop="1" thickBot="1" x14ac:dyDescent="0.4">
      <c r="A10" s="623"/>
      <c r="B10" s="611" t="s">
        <v>255</v>
      </c>
      <c r="C10" s="94" t="s">
        <v>256</v>
      </c>
      <c r="D10" s="89">
        <v>3</v>
      </c>
      <c r="E10" s="612"/>
      <c r="F10" s="613">
        <v>3</v>
      </c>
      <c r="G10" s="614">
        <f>(F10-E10)*1.5</f>
        <v>4.5</v>
      </c>
      <c r="H10" s="615"/>
      <c r="I10" s="613">
        <v>3</v>
      </c>
      <c r="J10" s="614">
        <f>(I10-H10)*1.5</f>
        <v>4.5</v>
      </c>
    </row>
    <row r="11" spans="1:10" ht="30" thickTop="1" thickBot="1" x14ac:dyDescent="0.4">
      <c r="A11" s="623"/>
      <c r="B11" s="611"/>
      <c r="C11" s="95" t="s">
        <v>257</v>
      </c>
      <c r="D11" s="91">
        <v>2</v>
      </c>
      <c r="E11" s="612"/>
      <c r="F11" s="613"/>
      <c r="G11" s="614"/>
      <c r="H11" s="615"/>
      <c r="I11" s="613"/>
      <c r="J11" s="614"/>
    </row>
    <row r="12" spans="1:10" ht="30" thickTop="1" thickBot="1" x14ac:dyDescent="0.4">
      <c r="A12" s="623"/>
      <c r="B12" s="611"/>
      <c r="C12" s="96" t="s">
        <v>258</v>
      </c>
      <c r="D12" s="93">
        <v>1</v>
      </c>
      <c r="E12" s="612"/>
      <c r="F12" s="613"/>
      <c r="G12" s="614"/>
      <c r="H12" s="615"/>
      <c r="I12" s="613"/>
      <c r="J12" s="614"/>
    </row>
    <row r="13" spans="1:10" ht="44.5" thickTop="1" thickBot="1" x14ac:dyDescent="0.4">
      <c r="A13" s="623"/>
      <c r="B13" s="608" t="s">
        <v>259</v>
      </c>
      <c r="C13" s="94" t="s">
        <v>260</v>
      </c>
      <c r="D13" s="89">
        <v>3</v>
      </c>
      <c r="E13" s="609">
        <v>0</v>
      </c>
      <c r="F13" s="597">
        <v>3</v>
      </c>
      <c r="G13" s="610">
        <f>(F13-E13)*1</f>
        <v>3</v>
      </c>
      <c r="H13" s="596">
        <v>0</v>
      </c>
      <c r="I13" s="597">
        <v>3</v>
      </c>
      <c r="J13" s="610">
        <f>(I13-H13)*1</f>
        <v>3</v>
      </c>
    </row>
    <row r="14" spans="1:10" ht="30" thickTop="1" thickBot="1" x14ac:dyDescent="0.4">
      <c r="A14" s="623"/>
      <c r="B14" s="608"/>
      <c r="C14" s="97" t="s">
        <v>261</v>
      </c>
      <c r="D14" s="98">
        <v>0</v>
      </c>
      <c r="E14" s="609"/>
      <c r="F14" s="597"/>
      <c r="G14" s="610"/>
      <c r="H14" s="596"/>
      <c r="I14" s="597"/>
      <c r="J14" s="610"/>
    </row>
    <row r="15" spans="1:10" ht="20.399999999999999" customHeight="1" thickTop="1" thickBot="1" x14ac:dyDescent="0.4">
      <c r="A15" s="623"/>
      <c r="B15" s="604" t="s">
        <v>262</v>
      </c>
      <c r="C15" s="99" t="s">
        <v>263</v>
      </c>
      <c r="D15" s="100">
        <v>3</v>
      </c>
      <c r="E15" s="605">
        <v>0</v>
      </c>
      <c r="F15" s="606">
        <v>3</v>
      </c>
      <c r="G15" s="603">
        <f>(F15-E15)*1</f>
        <v>3</v>
      </c>
      <c r="H15" s="607">
        <v>0</v>
      </c>
      <c r="I15" s="602">
        <v>3</v>
      </c>
      <c r="J15" s="603">
        <f>(I15-H15)*1</f>
        <v>3</v>
      </c>
    </row>
    <row r="16" spans="1:10" ht="20.399999999999999" customHeight="1" thickTop="1" thickBot="1" x14ac:dyDescent="0.4">
      <c r="A16" s="623"/>
      <c r="B16" s="604"/>
      <c r="C16" s="84" t="s">
        <v>264</v>
      </c>
      <c r="D16" s="85">
        <v>0</v>
      </c>
      <c r="E16" s="605"/>
      <c r="F16" s="606"/>
      <c r="G16" s="603"/>
      <c r="H16" s="607"/>
      <c r="I16" s="602"/>
      <c r="J16" s="603"/>
    </row>
    <row r="17" spans="1:10" ht="35" customHeight="1" thickTop="1" thickBot="1" x14ac:dyDescent="0.4">
      <c r="A17" s="623"/>
      <c r="B17" s="604"/>
      <c r="C17" s="86" t="s">
        <v>265</v>
      </c>
      <c r="D17" s="87">
        <v>-3</v>
      </c>
      <c r="E17" s="605"/>
      <c r="F17" s="606"/>
      <c r="G17" s="603"/>
      <c r="H17" s="607"/>
      <c r="I17" s="602"/>
      <c r="J17" s="603"/>
    </row>
    <row r="18" spans="1:10" ht="15.5" thickTop="1" thickBot="1" x14ac:dyDescent="0.4">
      <c r="A18" s="601" t="s">
        <v>266</v>
      </c>
      <c r="B18" s="595" t="s">
        <v>267</v>
      </c>
      <c r="C18" s="101" t="s">
        <v>268</v>
      </c>
      <c r="D18" s="102">
        <v>3</v>
      </c>
      <c r="E18" s="596">
        <v>3</v>
      </c>
      <c r="F18" s="597">
        <v>3</v>
      </c>
      <c r="G18" s="594">
        <f>(F18-E18)*1</f>
        <v>0</v>
      </c>
      <c r="H18" s="598">
        <v>-3</v>
      </c>
      <c r="I18" s="593">
        <v>2</v>
      </c>
      <c r="J18" s="594">
        <f>(I18-H18)*1</f>
        <v>5</v>
      </c>
    </row>
    <row r="19" spans="1:10" ht="29.5" thickBot="1" x14ac:dyDescent="0.4">
      <c r="A19" s="601"/>
      <c r="B19" s="595"/>
      <c r="C19" s="103" t="s">
        <v>269</v>
      </c>
      <c r="D19" s="104">
        <v>2</v>
      </c>
      <c r="E19" s="596"/>
      <c r="F19" s="597"/>
      <c r="G19" s="594"/>
      <c r="H19" s="598"/>
      <c r="I19" s="593"/>
      <c r="J19" s="594"/>
    </row>
    <row r="20" spans="1:10" ht="15" thickBot="1" x14ac:dyDescent="0.4">
      <c r="A20" s="601"/>
      <c r="B20" s="595"/>
      <c r="C20" s="105" t="s">
        <v>270</v>
      </c>
      <c r="D20" s="106">
        <v>-3</v>
      </c>
      <c r="E20" s="596"/>
      <c r="F20" s="597"/>
      <c r="G20" s="594"/>
      <c r="H20" s="598"/>
      <c r="I20" s="593"/>
      <c r="J20" s="594"/>
    </row>
    <row r="21" spans="1:10" ht="15" thickBot="1" x14ac:dyDescent="0.4">
      <c r="A21" s="601"/>
      <c r="B21" s="595" t="s">
        <v>271</v>
      </c>
      <c r="C21" s="101" t="s">
        <v>272</v>
      </c>
      <c r="D21" s="102">
        <v>2</v>
      </c>
      <c r="E21" s="596">
        <v>-2</v>
      </c>
      <c r="F21" s="597">
        <v>2</v>
      </c>
      <c r="G21" s="594">
        <f>(F21-E21)*0.5</f>
        <v>2</v>
      </c>
      <c r="H21" s="598">
        <v>0</v>
      </c>
      <c r="I21" s="593">
        <v>2</v>
      </c>
      <c r="J21" s="594">
        <f>(I21-H21)*0.5</f>
        <v>1</v>
      </c>
    </row>
    <row r="22" spans="1:10" ht="15" thickBot="1" x14ac:dyDescent="0.4">
      <c r="A22" s="601"/>
      <c r="B22" s="595"/>
      <c r="C22" s="103" t="s">
        <v>273</v>
      </c>
      <c r="D22" s="104">
        <v>0</v>
      </c>
      <c r="E22" s="596"/>
      <c r="F22" s="597"/>
      <c r="G22" s="594"/>
      <c r="H22" s="598"/>
      <c r="I22" s="593"/>
      <c r="J22" s="594"/>
    </row>
    <row r="23" spans="1:10" ht="15" thickBot="1" x14ac:dyDescent="0.4">
      <c r="A23" s="601"/>
      <c r="B23" s="595"/>
      <c r="C23" s="105" t="s">
        <v>274</v>
      </c>
      <c r="D23" s="106">
        <v>-2</v>
      </c>
      <c r="E23" s="596"/>
      <c r="F23" s="597"/>
      <c r="G23" s="594"/>
      <c r="H23" s="598"/>
      <c r="I23" s="593"/>
      <c r="J23" s="594"/>
    </row>
    <row r="24" spans="1:10" ht="15" thickBot="1" x14ac:dyDescent="0.4">
      <c r="A24" s="601"/>
      <c r="B24" s="599" t="s">
        <v>275</v>
      </c>
      <c r="C24" s="107" t="s">
        <v>276</v>
      </c>
      <c r="D24" s="108">
        <v>3</v>
      </c>
      <c r="E24" s="591"/>
      <c r="F24" s="587">
        <v>3</v>
      </c>
      <c r="G24" s="588">
        <f>(F24-E24)*1.5</f>
        <v>4.5</v>
      </c>
      <c r="H24" s="600"/>
      <c r="I24" s="593">
        <v>0</v>
      </c>
      <c r="J24" s="594">
        <f>(I24-H24)*1.5</f>
        <v>0</v>
      </c>
    </row>
    <row r="25" spans="1:10" ht="15" thickBot="1" x14ac:dyDescent="0.4">
      <c r="A25" s="601"/>
      <c r="B25" s="599"/>
      <c r="C25" s="109" t="s">
        <v>277</v>
      </c>
      <c r="D25" s="110">
        <v>0</v>
      </c>
      <c r="E25" s="591"/>
      <c r="F25" s="587"/>
      <c r="G25" s="588"/>
      <c r="H25" s="600"/>
      <c r="I25" s="593"/>
      <c r="J25" s="594"/>
    </row>
    <row r="26" spans="1:10" ht="15" thickBot="1" x14ac:dyDescent="0.4">
      <c r="A26" s="601"/>
      <c r="B26" s="599"/>
      <c r="C26" s="111" t="s">
        <v>278</v>
      </c>
      <c r="D26" s="112">
        <v>-3</v>
      </c>
      <c r="E26" s="591"/>
      <c r="F26" s="587"/>
      <c r="G26" s="588"/>
      <c r="H26" s="600"/>
      <c r="I26" s="593"/>
      <c r="J26" s="594"/>
    </row>
    <row r="27" spans="1:10" ht="32.4" customHeight="1" thickBot="1" x14ac:dyDescent="0.4">
      <c r="A27" s="589" t="s">
        <v>279</v>
      </c>
      <c r="B27" s="590" t="s">
        <v>280</v>
      </c>
      <c r="C27" s="113" t="s">
        <v>281</v>
      </c>
      <c r="D27" s="114">
        <v>2</v>
      </c>
      <c r="E27" s="591"/>
      <c r="F27" s="587">
        <v>2</v>
      </c>
      <c r="G27" s="588">
        <f>(F27-E27)*1.5</f>
        <v>3</v>
      </c>
      <c r="H27" s="591"/>
      <c r="I27" s="587">
        <v>0</v>
      </c>
      <c r="J27" s="588">
        <f>(I27-H27)*1.5</f>
        <v>0</v>
      </c>
    </row>
    <row r="28" spans="1:10" ht="30.65" customHeight="1" thickTop="1" thickBot="1" x14ac:dyDescent="0.4">
      <c r="A28" s="589"/>
      <c r="B28" s="590"/>
      <c r="C28" s="115" t="s">
        <v>282</v>
      </c>
      <c r="D28" s="116">
        <v>0</v>
      </c>
      <c r="E28" s="591"/>
      <c r="F28" s="587"/>
      <c r="G28" s="588"/>
      <c r="H28" s="591"/>
      <c r="I28" s="587"/>
      <c r="J28" s="588"/>
    </row>
    <row r="29" spans="1:10" ht="19.25" customHeight="1" thickTop="1" thickBot="1" x14ac:dyDescent="0.4">
      <c r="A29" s="589"/>
      <c r="B29" s="590"/>
      <c r="C29" s="117" t="s">
        <v>283</v>
      </c>
      <c r="D29" s="118">
        <v>-2</v>
      </c>
      <c r="E29" s="591"/>
      <c r="F29" s="587"/>
      <c r="G29" s="588"/>
      <c r="H29" s="591"/>
      <c r="I29" s="587"/>
      <c r="J29" s="588"/>
    </row>
    <row r="30" spans="1:10" ht="15.5" thickTop="1" thickBot="1" x14ac:dyDescent="0.4">
      <c r="A30" s="589"/>
      <c r="B30" s="590" t="s">
        <v>284</v>
      </c>
      <c r="C30" s="119" t="s">
        <v>285</v>
      </c>
      <c r="D30" s="120">
        <v>1</v>
      </c>
      <c r="E30" s="591"/>
      <c r="F30" s="587">
        <v>1</v>
      </c>
      <c r="G30" s="588">
        <f>(F30-E30)*1</f>
        <v>1</v>
      </c>
      <c r="H30" s="592"/>
      <c r="I30" s="587">
        <v>0</v>
      </c>
      <c r="J30" s="588">
        <f>(I30-H30)*1</f>
        <v>0</v>
      </c>
    </row>
    <row r="31" spans="1:10" ht="15.5" thickTop="1" thickBot="1" x14ac:dyDescent="0.4">
      <c r="A31" s="589"/>
      <c r="B31" s="590"/>
      <c r="C31" s="121" t="s">
        <v>286</v>
      </c>
      <c r="D31" s="122">
        <v>0</v>
      </c>
      <c r="E31" s="591"/>
      <c r="F31" s="587"/>
      <c r="G31" s="588"/>
      <c r="H31" s="592"/>
      <c r="I31" s="587"/>
      <c r="J31" s="588"/>
    </row>
    <row r="32" spans="1:10" ht="15.5" thickTop="1" thickBot="1" x14ac:dyDescent="0.4">
      <c r="A32" s="589"/>
      <c r="B32" s="590"/>
      <c r="C32" s="123" t="s">
        <v>287</v>
      </c>
      <c r="D32" s="124">
        <v>-1</v>
      </c>
      <c r="E32" s="591"/>
      <c r="F32" s="587"/>
      <c r="G32" s="588"/>
      <c r="H32" s="592"/>
      <c r="I32" s="587"/>
      <c r="J32" s="588"/>
    </row>
    <row r="33" spans="1:10" ht="47" customHeight="1" thickTop="1" thickBot="1" x14ac:dyDescent="0.4">
      <c r="A33" s="589"/>
      <c r="B33" s="584" t="s">
        <v>288</v>
      </c>
      <c r="C33" s="121" t="s">
        <v>289</v>
      </c>
      <c r="D33" s="125">
        <v>3</v>
      </c>
      <c r="E33" s="585">
        <v>2</v>
      </c>
      <c r="F33" s="586">
        <v>3</v>
      </c>
      <c r="G33" s="583">
        <f>(F33-E33)*1</f>
        <v>1</v>
      </c>
      <c r="H33" s="585">
        <v>3</v>
      </c>
      <c r="I33" s="586">
        <v>3</v>
      </c>
      <c r="J33" s="583">
        <f>(I33-H33)*1</f>
        <v>0</v>
      </c>
    </row>
    <row r="34" spans="1:10" ht="30" customHeight="1" thickTop="1" thickBot="1" x14ac:dyDescent="0.4">
      <c r="A34" s="589"/>
      <c r="B34" s="584"/>
      <c r="C34" s="119" t="s">
        <v>290</v>
      </c>
      <c r="D34" s="122">
        <v>2</v>
      </c>
      <c r="E34" s="585"/>
      <c r="F34" s="586"/>
      <c r="G34" s="583"/>
      <c r="H34" s="585"/>
      <c r="I34" s="586"/>
      <c r="J34" s="583"/>
    </row>
    <row r="35" spans="1:10" ht="29" customHeight="1" thickTop="1" thickBot="1" x14ac:dyDescent="0.4">
      <c r="A35" s="589"/>
      <c r="B35" s="584"/>
      <c r="C35" s="126" t="s">
        <v>291</v>
      </c>
      <c r="D35" s="127">
        <v>1</v>
      </c>
      <c r="E35" s="585"/>
      <c r="F35" s="586"/>
      <c r="G35" s="583"/>
      <c r="H35" s="585"/>
      <c r="I35" s="586"/>
      <c r="J35" s="583"/>
    </row>
    <row r="36" spans="1:10" ht="13" thickTop="1" x14ac:dyDescent="0.25">
      <c r="G36" s="128">
        <f>SUM(G4:G35)</f>
        <v>28</v>
      </c>
      <c r="J36" s="128">
        <f>SUM(J4:J35)</f>
        <v>25.5</v>
      </c>
    </row>
  </sheetData>
  <mergeCells count="84">
    <mergeCell ref="A1:D2"/>
    <mergeCell ref="E1:J1"/>
    <mergeCell ref="E2:G2"/>
    <mergeCell ref="H2:J2"/>
    <mergeCell ref="I7:I9"/>
    <mergeCell ref="J7:J9"/>
    <mergeCell ref="I4:I6"/>
    <mergeCell ref="J4:J6"/>
    <mergeCell ref="A4:A17"/>
    <mergeCell ref="B4:B6"/>
    <mergeCell ref="E4:E6"/>
    <mergeCell ref="F4:F6"/>
    <mergeCell ref="G4:G6"/>
    <mergeCell ref="H4:H6"/>
    <mergeCell ref="B7:B9"/>
    <mergeCell ref="E7:E9"/>
    <mergeCell ref="F7:F9"/>
    <mergeCell ref="G7:G9"/>
    <mergeCell ref="H7:H9"/>
    <mergeCell ref="I13:I14"/>
    <mergeCell ref="J13:J14"/>
    <mergeCell ref="I10:I12"/>
    <mergeCell ref="J10:J12"/>
    <mergeCell ref="B10:B12"/>
    <mergeCell ref="E10:E12"/>
    <mergeCell ref="F10:F12"/>
    <mergeCell ref="G10:G12"/>
    <mergeCell ref="H10:H12"/>
    <mergeCell ref="B13:B14"/>
    <mergeCell ref="E13:E14"/>
    <mergeCell ref="F13:F14"/>
    <mergeCell ref="G13:G14"/>
    <mergeCell ref="H13:H14"/>
    <mergeCell ref="B15:B17"/>
    <mergeCell ref="E15:E17"/>
    <mergeCell ref="F15:F17"/>
    <mergeCell ref="G15:G17"/>
    <mergeCell ref="H15:H17"/>
    <mergeCell ref="H18:H20"/>
    <mergeCell ref="I18:I20"/>
    <mergeCell ref="J18:J20"/>
    <mergeCell ref="I15:I17"/>
    <mergeCell ref="J15:J17"/>
    <mergeCell ref="A18:A26"/>
    <mergeCell ref="B18:B20"/>
    <mergeCell ref="E18:E20"/>
    <mergeCell ref="F18:F20"/>
    <mergeCell ref="G18:G20"/>
    <mergeCell ref="I24:I26"/>
    <mergeCell ref="J24:J26"/>
    <mergeCell ref="J21:J23"/>
    <mergeCell ref="B21:B23"/>
    <mergeCell ref="E21:E23"/>
    <mergeCell ref="F21:F23"/>
    <mergeCell ref="G21:G23"/>
    <mergeCell ref="H21:H23"/>
    <mergeCell ref="I21:I23"/>
    <mergeCell ref="B24:B26"/>
    <mergeCell ref="E24:E26"/>
    <mergeCell ref="F24:F26"/>
    <mergeCell ref="G24:G26"/>
    <mergeCell ref="H24:H26"/>
    <mergeCell ref="I30:I32"/>
    <mergeCell ref="J30:J32"/>
    <mergeCell ref="I27:I29"/>
    <mergeCell ref="J27:J29"/>
    <mergeCell ref="A27:A35"/>
    <mergeCell ref="B27:B29"/>
    <mergeCell ref="E27:E29"/>
    <mergeCell ref="F27:F29"/>
    <mergeCell ref="G27:G29"/>
    <mergeCell ref="H27:H29"/>
    <mergeCell ref="B30:B32"/>
    <mergeCell ref="E30:E32"/>
    <mergeCell ref="F30:F32"/>
    <mergeCell ref="G30:G32"/>
    <mergeCell ref="H30:H32"/>
    <mergeCell ref="I33:I35"/>
    <mergeCell ref="J33:J35"/>
    <mergeCell ref="B33:B35"/>
    <mergeCell ref="E33:E35"/>
    <mergeCell ref="F33:F35"/>
    <mergeCell ref="G33:G35"/>
    <mergeCell ref="H33:H3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3"/>
  <sheetViews>
    <sheetView workbookViewId="0">
      <selection activeCell="D13" sqref="A1:D13"/>
    </sheetView>
  </sheetViews>
  <sheetFormatPr baseColWidth="10" defaultRowHeight="12.5" x14ac:dyDescent="0.25"/>
  <cols>
    <col min="1" max="1" width="51.08984375" style="44" bestFit="1" customWidth="1"/>
    <col min="2" max="2" width="13.6328125" style="44" bestFit="1" customWidth="1"/>
    <col min="3" max="3" width="14.08984375" style="44" bestFit="1" customWidth="1"/>
    <col min="4" max="254" width="11.453125" style="44"/>
    <col min="255" max="255" width="51.08984375" style="44" bestFit="1" customWidth="1"/>
    <col min="256" max="510" width="11.453125" style="44"/>
    <col min="511" max="511" width="51.08984375" style="44" bestFit="1" customWidth="1"/>
    <col min="512" max="766" width="11.453125" style="44"/>
    <col min="767" max="767" width="51.08984375" style="44" bestFit="1" customWidth="1"/>
    <col min="768" max="1022" width="11.453125" style="44"/>
    <col min="1023" max="1023" width="51.08984375" style="44" bestFit="1" customWidth="1"/>
    <col min="1024" max="1278" width="11.453125" style="44"/>
    <col min="1279" max="1279" width="51.08984375" style="44" bestFit="1" customWidth="1"/>
    <col min="1280" max="1534" width="11.453125" style="44"/>
    <col min="1535" max="1535" width="51.08984375" style="44" bestFit="1" customWidth="1"/>
    <col min="1536" max="1790" width="11.453125" style="44"/>
    <col min="1791" max="1791" width="51.08984375" style="44" bestFit="1" customWidth="1"/>
    <col min="1792" max="2046" width="11.453125" style="44"/>
    <col min="2047" max="2047" width="51.08984375" style="44" bestFit="1" customWidth="1"/>
    <col min="2048" max="2302" width="11.453125" style="44"/>
    <col min="2303" max="2303" width="51.08984375" style="44" bestFit="1" customWidth="1"/>
    <col min="2304" max="2558" width="11.453125" style="44"/>
    <col min="2559" max="2559" width="51.08984375" style="44" bestFit="1" customWidth="1"/>
    <col min="2560" max="2814" width="11.453125" style="44"/>
    <col min="2815" max="2815" width="51.08984375" style="44" bestFit="1" customWidth="1"/>
    <col min="2816" max="3070" width="11.453125" style="44"/>
    <col min="3071" max="3071" width="51.08984375" style="44" bestFit="1" customWidth="1"/>
    <col min="3072" max="3326" width="11.453125" style="44"/>
    <col min="3327" max="3327" width="51.08984375" style="44" bestFit="1" customWidth="1"/>
    <col min="3328" max="3582" width="11.453125" style="44"/>
    <col min="3583" max="3583" width="51.08984375" style="44" bestFit="1" customWidth="1"/>
    <col min="3584" max="3838" width="11.453125" style="44"/>
    <col min="3839" max="3839" width="51.08984375" style="44" bestFit="1" customWidth="1"/>
    <col min="3840" max="4094" width="11.453125" style="44"/>
    <col min="4095" max="4095" width="51.08984375" style="44" bestFit="1" customWidth="1"/>
    <col min="4096" max="4350" width="11.453125" style="44"/>
    <col min="4351" max="4351" width="51.08984375" style="44" bestFit="1" customWidth="1"/>
    <col min="4352" max="4606" width="11.453125" style="44"/>
    <col min="4607" max="4607" width="51.08984375" style="44" bestFit="1" customWidth="1"/>
    <col min="4608" max="4862" width="11.453125" style="44"/>
    <col min="4863" max="4863" width="51.08984375" style="44" bestFit="1" customWidth="1"/>
    <col min="4864" max="5118" width="11.453125" style="44"/>
    <col min="5119" max="5119" width="51.08984375" style="44" bestFit="1" customWidth="1"/>
    <col min="5120" max="5374" width="11.453125" style="44"/>
    <col min="5375" max="5375" width="51.08984375" style="44" bestFit="1" customWidth="1"/>
    <col min="5376" max="5630" width="11.453125" style="44"/>
    <col min="5631" max="5631" width="51.08984375" style="44" bestFit="1" customWidth="1"/>
    <col min="5632" max="5886" width="11.453125" style="44"/>
    <col min="5887" max="5887" width="51.08984375" style="44" bestFit="1" customWidth="1"/>
    <col min="5888" max="6142" width="11.453125" style="44"/>
    <col min="6143" max="6143" width="51.08984375" style="44" bestFit="1" customWidth="1"/>
    <col min="6144" max="6398" width="11.453125" style="44"/>
    <col min="6399" max="6399" width="51.08984375" style="44" bestFit="1" customWidth="1"/>
    <col min="6400" max="6654" width="11.453125" style="44"/>
    <col min="6655" max="6655" width="51.08984375" style="44" bestFit="1" customWidth="1"/>
    <col min="6656" max="6910" width="11.453125" style="44"/>
    <col min="6911" max="6911" width="51.08984375" style="44" bestFit="1" customWidth="1"/>
    <col min="6912" max="7166" width="11.453125" style="44"/>
    <col min="7167" max="7167" width="51.08984375" style="44" bestFit="1" customWidth="1"/>
    <col min="7168" max="7422" width="11.453125" style="44"/>
    <col min="7423" max="7423" width="51.08984375" style="44" bestFit="1" customWidth="1"/>
    <col min="7424" max="7678" width="11.453125" style="44"/>
    <col min="7679" max="7679" width="51.08984375" style="44" bestFit="1" customWidth="1"/>
    <col min="7680" max="7934" width="11.453125" style="44"/>
    <col min="7935" max="7935" width="51.08984375" style="44" bestFit="1" customWidth="1"/>
    <col min="7936" max="8190" width="11.453125" style="44"/>
    <col min="8191" max="8191" width="51.08984375" style="44" bestFit="1" customWidth="1"/>
    <col min="8192" max="8446" width="11.453125" style="44"/>
    <col min="8447" max="8447" width="51.08984375" style="44" bestFit="1" customWidth="1"/>
    <col min="8448" max="8702" width="11.453125" style="44"/>
    <col min="8703" max="8703" width="51.08984375" style="44" bestFit="1" customWidth="1"/>
    <col min="8704" max="8958" width="11.453125" style="44"/>
    <col min="8959" max="8959" width="51.08984375" style="44" bestFit="1" customWidth="1"/>
    <col min="8960" max="9214" width="11.453125" style="44"/>
    <col min="9215" max="9215" width="51.08984375" style="44" bestFit="1" customWidth="1"/>
    <col min="9216" max="9470" width="11.453125" style="44"/>
    <col min="9471" max="9471" width="51.08984375" style="44" bestFit="1" customWidth="1"/>
    <col min="9472" max="9726" width="11.453125" style="44"/>
    <col min="9727" max="9727" width="51.08984375" style="44" bestFit="1" customWidth="1"/>
    <col min="9728" max="9982" width="11.453125" style="44"/>
    <col min="9983" max="9983" width="51.08984375" style="44" bestFit="1" customWidth="1"/>
    <col min="9984" max="10238" width="11.453125" style="44"/>
    <col min="10239" max="10239" width="51.08984375" style="44" bestFit="1" customWidth="1"/>
    <col min="10240" max="10494" width="11.453125" style="44"/>
    <col min="10495" max="10495" width="51.08984375" style="44" bestFit="1" customWidth="1"/>
    <col min="10496" max="10750" width="11.453125" style="44"/>
    <col min="10751" max="10751" width="51.08984375" style="44" bestFit="1" customWidth="1"/>
    <col min="10752" max="11006" width="11.453125" style="44"/>
    <col min="11007" max="11007" width="51.08984375" style="44" bestFit="1" customWidth="1"/>
    <col min="11008" max="11262" width="11.453125" style="44"/>
    <col min="11263" max="11263" width="51.08984375" style="44" bestFit="1" customWidth="1"/>
    <col min="11264" max="11518" width="11.453125" style="44"/>
    <col min="11519" max="11519" width="51.08984375" style="44" bestFit="1" customWidth="1"/>
    <col min="11520" max="11774" width="11.453125" style="44"/>
    <col min="11775" max="11775" width="51.08984375" style="44" bestFit="1" customWidth="1"/>
    <col min="11776" max="12030" width="11.453125" style="44"/>
    <col min="12031" max="12031" width="51.08984375" style="44" bestFit="1" customWidth="1"/>
    <col min="12032" max="12286" width="11.453125" style="44"/>
    <col min="12287" max="12287" width="51.08984375" style="44" bestFit="1" customWidth="1"/>
    <col min="12288" max="12542" width="11.453125" style="44"/>
    <col min="12543" max="12543" width="51.08984375" style="44" bestFit="1" customWidth="1"/>
    <col min="12544" max="12798" width="11.453125" style="44"/>
    <col min="12799" max="12799" width="51.08984375" style="44" bestFit="1" customWidth="1"/>
    <col min="12800" max="13054" width="11.453125" style="44"/>
    <col min="13055" max="13055" width="51.08984375" style="44" bestFit="1" customWidth="1"/>
    <col min="13056" max="13310" width="11.453125" style="44"/>
    <col min="13311" max="13311" width="51.08984375" style="44" bestFit="1" customWidth="1"/>
    <col min="13312" max="13566" width="11.453125" style="44"/>
    <col min="13567" max="13567" width="51.08984375" style="44" bestFit="1" customWidth="1"/>
    <col min="13568" max="13822" width="11.453125" style="44"/>
    <col min="13823" max="13823" width="51.08984375" style="44" bestFit="1" customWidth="1"/>
    <col min="13824" max="14078" width="11.453125" style="44"/>
    <col min="14079" max="14079" width="51.08984375" style="44" bestFit="1" customWidth="1"/>
    <col min="14080" max="14334" width="11.453125" style="44"/>
    <col min="14335" max="14335" width="51.08984375" style="44" bestFit="1" customWidth="1"/>
    <col min="14336" max="14590" width="11.453125" style="44"/>
    <col min="14591" max="14591" width="51.08984375" style="44" bestFit="1" customWidth="1"/>
    <col min="14592" max="14846" width="11.453125" style="44"/>
    <col min="14847" max="14847" width="51.08984375" style="44" bestFit="1" customWidth="1"/>
    <col min="14848" max="15102" width="11.453125" style="44"/>
    <col min="15103" max="15103" width="51.08984375" style="44" bestFit="1" customWidth="1"/>
    <col min="15104" max="15358" width="11.453125" style="44"/>
    <col min="15359" max="15359" width="51.08984375" style="44" bestFit="1" customWidth="1"/>
    <col min="15360" max="15614" width="11.453125" style="44"/>
    <col min="15615" max="15615" width="51.08984375" style="44" bestFit="1" customWidth="1"/>
    <col min="15616" max="15870" width="11.453125" style="44"/>
    <col min="15871" max="15871" width="51.08984375" style="44" bestFit="1" customWidth="1"/>
    <col min="15872" max="16126" width="11.453125" style="44"/>
    <col min="16127" max="16127" width="51.08984375" style="44" bestFit="1" customWidth="1"/>
    <col min="16128" max="16384" width="11.453125" style="44"/>
  </cols>
  <sheetData>
    <row r="1" spans="1:3" ht="15.5" x14ac:dyDescent="0.35">
      <c r="A1" s="628" t="s">
        <v>164</v>
      </c>
      <c r="B1" s="628"/>
      <c r="C1" s="628"/>
    </row>
    <row r="2" spans="1:3" ht="18" customHeight="1" x14ac:dyDescent="0.3">
      <c r="A2" s="57" t="s">
        <v>165</v>
      </c>
      <c r="B2" s="43" t="s">
        <v>355</v>
      </c>
      <c r="C2" s="43" t="s">
        <v>356</v>
      </c>
    </row>
    <row r="3" spans="1:3" x14ac:dyDescent="0.25">
      <c r="A3" s="45" t="s">
        <v>56</v>
      </c>
      <c r="B3" s="46">
        <v>269</v>
      </c>
      <c r="C3" s="46">
        <v>448</v>
      </c>
    </row>
    <row r="4" spans="1:3" x14ac:dyDescent="0.25">
      <c r="A4" s="45" t="s">
        <v>150</v>
      </c>
      <c r="B4" s="46">
        <v>50</v>
      </c>
      <c r="C4" s="46">
        <v>84</v>
      </c>
    </row>
    <row r="5" spans="1:3" ht="13" thickBot="1" x14ac:dyDescent="0.3">
      <c r="A5" s="47" t="s">
        <v>57</v>
      </c>
      <c r="B5" s="48">
        <v>331</v>
      </c>
      <c r="C5" s="48">
        <v>318</v>
      </c>
    </row>
    <row r="6" spans="1:3" ht="13" thickBot="1" x14ac:dyDescent="0.3">
      <c r="A6" s="54" t="s">
        <v>151</v>
      </c>
      <c r="B6" s="55">
        <f>SUM(B3:B5)</f>
        <v>650</v>
      </c>
      <c r="C6" s="55">
        <f>SUM(C3:C5)</f>
        <v>850</v>
      </c>
    </row>
    <row r="7" spans="1:3" ht="13" x14ac:dyDescent="0.3">
      <c r="A7" s="53" t="s">
        <v>162</v>
      </c>
      <c r="B7" s="58">
        <f>B6/90</f>
        <v>7.2222222222222223</v>
      </c>
      <c r="C7" s="59">
        <f>C6/100</f>
        <v>8.5</v>
      </c>
    </row>
    <row r="8" spans="1:3" x14ac:dyDescent="0.25">
      <c r="A8" s="46" t="s">
        <v>357</v>
      </c>
      <c r="B8" s="46">
        <v>251</v>
      </c>
      <c r="C8" s="46">
        <v>574</v>
      </c>
    </row>
    <row r="9" spans="1:3" x14ac:dyDescent="0.25">
      <c r="A9" s="46" t="s">
        <v>358</v>
      </c>
      <c r="B9" s="46">
        <v>261</v>
      </c>
      <c r="C9" s="46">
        <v>144</v>
      </c>
    </row>
    <row r="12" spans="1:3" x14ac:dyDescent="0.25">
      <c r="B12" s="56"/>
    </row>
    <row r="13" spans="1:3" x14ac:dyDescent="0.25">
      <c r="B13" s="56"/>
    </row>
  </sheetData>
  <mergeCells count="1">
    <mergeCell ref="A1:C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9"/>
  <sheetViews>
    <sheetView topLeftCell="B1" zoomScale="80" zoomScaleNormal="80" workbookViewId="0">
      <selection activeCell="W27" sqref="W27"/>
    </sheetView>
  </sheetViews>
  <sheetFormatPr baseColWidth="10" defaultRowHeight="12.5" x14ac:dyDescent="0.25"/>
  <cols>
    <col min="1" max="3" width="11.453125" style="4"/>
    <col min="4" max="4" width="46.6328125" style="4" customWidth="1"/>
    <col min="5" max="5" width="8.453125" style="4" bestFit="1" customWidth="1"/>
    <col min="6" max="6" width="14.36328125" style="4" bestFit="1" customWidth="1"/>
    <col min="7" max="11" width="11.453125" style="4"/>
    <col min="12" max="12" width="2.453125" style="4" customWidth="1"/>
    <col min="13" max="13" width="11.453125" style="4"/>
    <col min="14" max="14" width="0.453125" style="4" customWidth="1"/>
    <col min="15" max="15" width="6.08984375" style="4" hidden="1" customWidth="1"/>
    <col min="16" max="16" width="2.36328125" style="4" hidden="1" customWidth="1"/>
    <col min="17" max="20" width="11.453125" style="4" hidden="1" customWidth="1"/>
    <col min="21" max="21" width="8.36328125" style="4" bestFit="1" customWidth="1"/>
    <col min="22" max="22" width="10" style="4" bestFit="1" customWidth="1"/>
    <col min="23" max="23" width="8.6328125" style="4" bestFit="1" customWidth="1"/>
    <col min="24" max="24" width="7.08984375" style="4" bestFit="1" customWidth="1"/>
    <col min="25" max="25" width="10" style="4" bestFit="1" customWidth="1"/>
    <col min="26" max="26" width="8.6328125" style="4" bestFit="1" customWidth="1"/>
    <col min="27" max="253" width="11.453125" style="4"/>
    <col min="254" max="254" width="46.6328125" style="4" customWidth="1"/>
    <col min="255" max="255" width="8.453125" style="4" bestFit="1" customWidth="1"/>
    <col min="256" max="256" width="14.36328125" style="4" bestFit="1" customWidth="1"/>
    <col min="257" max="261" width="11.453125" style="4"/>
    <col min="262" max="262" width="16.453125" style="4" customWidth="1"/>
    <col min="263" max="263" width="11.453125" style="4"/>
    <col min="264" max="264" width="13" style="4" customWidth="1"/>
    <col min="265" max="270" width="0" style="4" hidden="1" customWidth="1"/>
    <col min="271" max="271" width="8.36328125" style="4" bestFit="1" customWidth="1"/>
    <col min="272" max="272" width="10" style="4" bestFit="1" customWidth="1"/>
    <col min="273" max="273" width="8.6328125" style="4" bestFit="1" customWidth="1"/>
    <col min="274" max="274" width="7.08984375" style="4" bestFit="1" customWidth="1"/>
    <col min="275" max="275" width="10" style="4" bestFit="1" customWidth="1"/>
    <col min="276" max="276" width="8.6328125" style="4" bestFit="1" customWidth="1"/>
    <col min="277" max="277" width="7.08984375" style="4" bestFit="1" customWidth="1"/>
    <col min="278" max="278" width="10" style="4" bestFit="1" customWidth="1"/>
    <col min="279" max="279" width="8.6328125" style="4" bestFit="1" customWidth="1"/>
    <col min="280" max="280" width="7.08984375" style="4" bestFit="1" customWidth="1"/>
    <col min="281" max="281" width="10" style="4" bestFit="1" customWidth="1"/>
    <col min="282" max="282" width="8.6328125" style="4" bestFit="1" customWidth="1"/>
    <col min="283" max="509" width="11.453125" style="4"/>
    <col min="510" max="510" width="46.6328125" style="4" customWidth="1"/>
    <col min="511" max="511" width="8.453125" style="4" bestFit="1" customWidth="1"/>
    <col min="512" max="512" width="14.36328125" style="4" bestFit="1" customWidth="1"/>
    <col min="513" max="517" width="11.453125" style="4"/>
    <col min="518" max="518" width="16.453125" style="4" customWidth="1"/>
    <col min="519" max="519" width="11.453125" style="4"/>
    <col min="520" max="520" width="13" style="4" customWidth="1"/>
    <col min="521" max="526" width="0" style="4" hidden="1" customWidth="1"/>
    <col min="527" max="527" width="8.36328125" style="4" bestFit="1" customWidth="1"/>
    <col min="528" max="528" width="10" style="4" bestFit="1" customWidth="1"/>
    <col min="529" max="529" width="8.6328125" style="4" bestFit="1" customWidth="1"/>
    <col min="530" max="530" width="7.08984375" style="4" bestFit="1" customWidth="1"/>
    <col min="531" max="531" width="10" style="4" bestFit="1" customWidth="1"/>
    <col min="532" max="532" width="8.6328125" style="4" bestFit="1" customWidth="1"/>
    <col min="533" max="533" width="7.08984375" style="4" bestFit="1" customWidth="1"/>
    <col min="534" max="534" width="10" style="4" bestFit="1" customWidth="1"/>
    <col min="535" max="535" width="8.6328125" style="4" bestFit="1" customWidth="1"/>
    <col min="536" max="536" width="7.08984375" style="4" bestFit="1" customWidth="1"/>
    <col min="537" max="537" width="10" style="4" bestFit="1" customWidth="1"/>
    <col min="538" max="538" width="8.6328125" style="4" bestFit="1" customWidth="1"/>
    <col min="539" max="765" width="11.453125" style="4"/>
    <col min="766" max="766" width="46.6328125" style="4" customWidth="1"/>
    <col min="767" max="767" width="8.453125" style="4" bestFit="1" customWidth="1"/>
    <col min="768" max="768" width="14.36328125" style="4" bestFit="1" customWidth="1"/>
    <col min="769" max="773" width="11.453125" style="4"/>
    <col min="774" max="774" width="16.453125" style="4" customWidth="1"/>
    <col min="775" max="775" width="11.453125" style="4"/>
    <col min="776" max="776" width="13" style="4" customWidth="1"/>
    <col min="777" max="782" width="0" style="4" hidden="1" customWidth="1"/>
    <col min="783" max="783" width="8.36328125" style="4" bestFit="1" customWidth="1"/>
    <col min="784" max="784" width="10" style="4" bestFit="1" customWidth="1"/>
    <col min="785" max="785" width="8.6328125" style="4" bestFit="1" customWidth="1"/>
    <col min="786" max="786" width="7.08984375" style="4" bestFit="1" customWidth="1"/>
    <col min="787" max="787" width="10" style="4" bestFit="1" customWidth="1"/>
    <col min="788" max="788" width="8.6328125" style="4" bestFit="1" customWidth="1"/>
    <col min="789" max="789" width="7.08984375" style="4" bestFit="1" customWidth="1"/>
    <col min="790" max="790" width="10" style="4" bestFit="1" customWidth="1"/>
    <col min="791" max="791" width="8.6328125" style="4" bestFit="1" customWidth="1"/>
    <col min="792" max="792" width="7.08984375" style="4" bestFit="1" customWidth="1"/>
    <col min="793" max="793" width="10" style="4" bestFit="1" customWidth="1"/>
    <col min="794" max="794" width="8.6328125" style="4" bestFit="1" customWidth="1"/>
    <col min="795" max="1021" width="11.453125" style="4"/>
    <col min="1022" max="1022" width="46.6328125" style="4" customWidth="1"/>
    <col min="1023" max="1023" width="8.453125" style="4" bestFit="1" customWidth="1"/>
    <col min="1024" max="1024" width="14.36328125" style="4" bestFit="1" customWidth="1"/>
    <col min="1025" max="1029" width="11.453125" style="4"/>
    <col min="1030" max="1030" width="16.453125" style="4" customWidth="1"/>
    <col min="1031" max="1031" width="11.453125" style="4"/>
    <col min="1032" max="1032" width="13" style="4" customWidth="1"/>
    <col min="1033" max="1038" width="0" style="4" hidden="1" customWidth="1"/>
    <col min="1039" max="1039" width="8.36328125" style="4" bestFit="1" customWidth="1"/>
    <col min="1040" max="1040" width="10" style="4" bestFit="1" customWidth="1"/>
    <col min="1041" max="1041" width="8.6328125" style="4" bestFit="1" customWidth="1"/>
    <col min="1042" max="1042" width="7.08984375" style="4" bestFit="1" customWidth="1"/>
    <col min="1043" max="1043" width="10" style="4" bestFit="1" customWidth="1"/>
    <col min="1044" max="1044" width="8.6328125" style="4" bestFit="1" customWidth="1"/>
    <col min="1045" max="1045" width="7.08984375" style="4" bestFit="1" customWidth="1"/>
    <col min="1046" max="1046" width="10" style="4" bestFit="1" customWidth="1"/>
    <col min="1047" max="1047" width="8.6328125" style="4" bestFit="1" customWidth="1"/>
    <col min="1048" max="1048" width="7.08984375" style="4" bestFit="1" customWidth="1"/>
    <col min="1049" max="1049" width="10" style="4" bestFit="1" customWidth="1"/>
    <col min="1050" max="1050" width="8.6328125" style="4" bestFit="1" customWidth="1"/>
    <col min="1051" max="1277" width="11.453125" style="4"/>
    <col min="1278" max="1278" width="46.6328125" style="4" customWidth="1"/>
    <col min="1279" max="1279" width="8.453125" style="4" bestFit="1" customWidth="1"/>
    <col min="1280" max="1280" width="14.36328125" style="4" bestFit="1" customWidth="1"/>
    <col min="1281" max="1285" width="11.453125" style="4"/>
    <col min="1286" max="1286" width="16.453125" style="4" customWidth="1"/>
    <col min="1287" max="1287" width="11.453125" style="4"/>
    <col min="1288" max="1288" width="13" style="4" customWidth="1"/>
    <col min="1289" max="1294" width="0" style="4" hidden="1" customWidth="1"/>
    <col min="1295" max="1295" width="8.36328125" style="4" bestFit="1" customWidth="1"/>
    <col min="1296" max="1296" width="10" style="4" bestFit="1" customWidth="1"/>
    <col min="1297" max="1297" width="8.6328125" style="4" bestFit="1" customWidth="1"/>
    <col min="1298" max="1298" width="7.08984375" style="4" bestFit="1" customWidth="1"/>
    <col min="1299" max="1299" width="10" style="4" bestFit="1" customWidth="1"/>
    <col min="1300" max="1300" width="8.6328125" style="4" bestFit="1" customWidth="1"/>
    <col min="1301" max="1301" width="7.08984375" style="4" bestFit="1" customWidth="1"/>
    <col min="1302" max="1302" width="10" style="4" bestFit="1" customWidth="1"/>
    <col min="1303" max="1303" width="8.6328125" style="4" bestFit="1" customWidth="1"/>
    <col min="1304" max="1304" width="7.08984375" style="4" bestFit="1" customWidth="1"/>
    <col min="1305" max="1305" width="10" style="4" bestFit="1" customWidth="1"/>
    <col min="1306" max="1306" width="8.6328125" style="4" bestFit="1" customWidth="1"/>
    <col min="1307" max="1533" width="11.453125" style="4"/>
    <col min="1534" max="1534" width="46.6328125" style="4" customWidth="1"/>
    <col min="1535" max="1535" width="8.453125" style="4" bestFit="1" customWidth="1"/>
    <col min="1536" max="1536" width="14.36328125" style="4" bestFit="1" customWidth="1"/>
    <col min="1537" max="1541" width="11.453125" style="4"/>
    <col min="1542" max="1542" width="16.453125" style="4" customWidth="1"/>
    <col min="1543" max="1543" width="11.453125" style="4"/>
    <col min="1544" max="1544" width="13" style="4" customWidth="1"/>
    <col min="1545" max="1550" width="0" style="4" hidden="1" customWidth="1"/>
    <col min="1551" max="1551" width="8.36328125" style="4" bestFit="1" customWidth="1"/>
    <col min="1552" max="1552" width="10" style="4" bestFit="1" customWidth="1"/>
    <col min="1553" max="1553" width="8.6328125" style="4" bestFit="1" customWidth="1"/>
    <col min="1554" max="1554" width="7.08984375" style="4" bestFit="1" customWidth="1"/>
    <col min="1555" max="1555" width="10" style="4" bestFit="1" customWidth="1"/>
    <col min="1556" max="1556" width="8.6328125" style="4" bestFit="1" customWidth="1"/>
    <col min="1557" max="1557" width="7.08984375" style="4" bestFit="1" customWidth="1"/>
    <col min="1558" max="1558" width="10" style="4" bestFit="1" customWidth="1"/>
    <col min="1559" max="1559" width="8.6328125" style="4" bestFit="1" customWidth="1"/>
    <col min="1560" max="1560" width="7.08984375" style="4" bestFit="1" customWidth="1"/>
    <col min="1561" max="1561" width="10" style="4" bestFit="1" customWidth="1"/>
    <col min="1562" max="1562" width="8.6328125" style="4" bestFit="1" customWidth="1"/>
    <col min="1563" max="1789" width="11.453125" style="4"/>
    <col min="1790" max="1790" width="46.6328125" style="4" customWidth="1"/>
    <col min="1791" max="1791" width="8.453125" style="4" bestFit="1" customWidth="1"/>
    <col min="1792" max="1792" width="14.36328125" style="4" bestFit="1" customWidth="1"/>
    <col min="1793" max="1797" width="11.453125" style="4"/>
    <col min="1798" max="1798" width="16.453125" style="4" customWidth="1"/>
    <col min="1799" max="1799" width="11.453125" style="4"/>
    <col min="1800" max="1800" width="13" style="4" customWidth="1"/>
    <col min="1801" max="1806" width="0" style="4" hidden="1" customWidth="1"/>
    <col min="1807" max="1807" width="8.36328125" style="4" bestFit="1" customWidth="1"/>
    <col min="1808" max="1808" width="10" style="4" bestFit="1" customWidth="1"/>
    <col min="1809" max="1809" width="8.6328125" style="4" bestFit="1" customWidth="1"/>
    <col min="1810" max="1810" width="7.08984375" style="4" bestFit="1" customWidth="1"/>
    <col min="1811" max="1811" width="10" style="4" bestFit="1" customWidth="1"/>
    <col min="1812" max="1812" width="8.6328125" style="4" bestFit="1" customWidth="1"/>
    <col min="1813" max="1813" width="7.08984375" style="4" bestFit="1" customWidth="1"/>
    <col min="1814" max="1814" width="10" style="4" bestFit="1" customWidth="1"/>
    <col min="1815" max="1815" width="8.6328125" style="4" bestFit="1" customWidth="1"/>
    <col min="1816" max="1816" width="7.08984375" style="4" bestFit="1" customWidth="1"/>
    <col min="1817" max="1817" width="10" style="4" bestFit="1" customWidth="1"/>
    <col min="1818" max="1818" width="8.6328125" style="4" bestFit="1" customWidth="1"/>
    <col min="1819" max="2045" width="11.453125" style="4"/>
    <col min="2046" max="2046" width="46.6328125" style="4" customWidth="1"/>
    <col min="2047" max="2047" width="8.453125" style="4" bestFit="1" customWidth="1"/>
    <col min="2048" max="2048" width="14.36328125" style="4" bestFit="1" customWidth="1"/>
    <col min="2049" max="2053" width="11.453125" style="4"/>
    <col min="2054" max="2054" width="16.453125" style="4" customWidth="1"/>
    <col min="2055" max="2055" width="11.453125" style="4"/>
    <col min="2056" max="2056" width="13" style="4" customWidth="1"/>
    <col min="2057" max="2062" width="0" style="4" hidden="1" customWidth="1"/>
    <col min="2063" max="2063" width="8.36328125" style="4" bestFit="1" customWidth="1"/>
    <col min="2064" max="2064" width="10" style="4" bestFit="1" customWidth="1"/>
    <col min="2065" max="2065" width="8.6328125" style="4" bestFit="1" customWidth="1"/>
    <col min="2066" max="2066" width="7.08984375" style="4" bestFit="1" customWidth="1"/>
    <col min="2067" max="2067" width="10" style="4" bestFit="1" customWidth="1"/>
    <col min="2068" max="2068" width="8.6328125" style="4" bestFit="1" customWidth="1"/>
    <col min="2069" max="2069" width="7.08984375" style="4" bestFit="1" customWidth="1"/>
    <col min="2070" max="2070" width="10" style="4" bestFit="1" customWidth="1"/>
    <col min="2071" max="2071" width="8.6328125" style="4" bestFit="1" customWidth="1"/>
    <col min="2072" max="2072" width="7.08984375" style="4" bestFit="1" customWidth="1"/>
    <col min="2073" max="2073" width="10" style="4" bestFit="1" customWidth="1"/>
    <col min="2074" max="2074" width="8.6328125" style="4" bestFit="1" customWidth="1"/>
    <col min="2075" max="2301" width="11.453125" style="4"/>
    <col min="2302" max="2302" width="46.6328125" style="4" customWidth="1"/>
    <col min="2303" max="2303" width="8.453125" style="4" bestFit="1" customWidth="1"/>
    <col min="2304" max="2304" width="14.36328125" style="4" bestFit="1" customWidth="1"/>
    <col min="2305" max="2309" width="11.453125" style="4"/>
    <col min="2310" max="2310" width="16.453125" style="4" customWidth="1"/>
    <col min="2311" max="2311" width="11.453125" style="4"/>
    <col min="2312" max="2312" width="13" style="4" customWidth="1"/>
    <col min="2313" max="2318" width="0" style="4" hidden="1" customWidth="1"/>
    <col min="2319" max="2319" width="8.36328125" style="4" bestFit="1" customWidth="1"/>
    <col min="2320" max="2320" width="10" style="4" bestFit="1" customWidth="1"/>
    <col min="2321" max="2321" width="8.6328125" style="4" bestFit="1" customWidth="1"/>
    <col min="2322" max="2322" width="7.08984375" style="4" bestFit="1" customWidth="1"/>
    <col min="2323" max="2323" width="10" style="4" bestFit="1" customWidth="1"/>
    <col min="2324" max="2324" width="8.6328125" style="4" bestFit="1" customWidth="1"/>
    <col min="2325" max="2325" width="7.08984375" style="4" bestFit="1" customWidth="1"/>
    <col min="2326" max="2326" width="10" style="4" bestFit="1" customWidth="1"/>
    <col min="2327" max="2327" width="8.6328125" style="4" bestFit="1" customWidth="1"/>
    <col min="2328" max="2328" width="7.08984375" style="4" bestFit="1" customWidth="1"/>
    <col min="2329" max="2329" width="10" style="4" bestFit="1" customWidth="1"/>
    <col min="2330" max="2330" width="8.6328125" style="4" bestFit="1" customWidth="1"/>
    <col min="2331" max="2557" width="11.453125" style="4"/>
    <col min="2558" max="2558" width="46.6328125" style="4" customWidth="1"/>
    <col min="2559" max="2559" width="8.453125" style="4" bestFit="1" customWidth="1"/>
    <col min="2560" max="2560" width="14.36328125" style="4" bestFit="1" customWidth="1"/>
    <col min="2561" max="2565" width="11.453125" style="4"/>
    <col min="2566" max="2566" width="16.453125" style="4" customWidth="1"/>
    <col min="2567" max="2567" width="11.453125" style="4"/>
    <col min="2568" max="2568" width="13" style="4" customWidth="1"/>
    <col min="2569" max="2574" width="0" style="4" hidden="1" customWidth="1"/>
    <col min="2575" max="2575" width="8.36328125" style="4" bestFit="1" customWidth="1"/>
    <col min="2576" max="2576" width="10" style="4" bestFit="1" customWidth="1"/>
    <col min="2577" max="2577" width="8.6328125" style="4" bestFit="1" customWidth="1"/>
    <col min="2578" max="2578" width="7.08984375" style="4" bestFit="1" customWidth="1"/>
    <col min="2579" max="2579" width="10" style="4" bestFit="1" customWidth="1"/>
    <col min="2580" max="2580" width="8.6328125" style="4" bestFit="1" customWidth="1"/>
    <col min="2581" max="2581" width="7.08984375" style="4" bestFit="1" customWidth="1"/>
    <col min="2582" max="2582" width="10" style="4" bestFit="1" customWidth="1"/>
    <col min="2583" max="2583" width="8.6328125" style="4" bestFit="1" customWidth="1"/>
    <col min="2584" max="2584" width="7.08984375" style="4" bestFit="1" customWidth="1"/>
    <col min="2585" max="2585" width="10" style="4" bestFit="1" customWidth="1"/>
    <col min="2586" max="2586" width="8.6328125" style="4" bestFit="1" customWidth="1"/>
    <col min="2587" max="2813" width="11.453125" style="4"/>
    <col min="2814" max="2814" width="46.6328125" style="4" customWidth="1"/>
    <col min="2815" max="2815" width="8.453125" style="4" bestFit="1" customWidth="1"/>
    <col min="2816" max="2816" width="14.36328125" style="4" bestFit="1" customWidth="1"/>
    <col min="2817" max="2821" width="11.453125" style="4"/>
    <col min="2822" max="2822" width="16.453125" style="4" customWidth="1"/>
    <col min="2823" max="2823" width="11.453125" style="4"/>
    <col min="2824" max="2824" width="13" style="4" customWidth="1"/>
    <col min="2825" max="2830" width="0" style="4" hidden="1" customWidth="1"/>
    <col min="2831" max="2831" width="8.36328125" style="4" bestFit="1" customWidth="1"/>
    <col min="2832" max="2832" width="10" style="4" bestFit="1" customWidth="1"/>
    <col min="2833" max="2833" width="8.6328125" style="4" bestFit="1" customWidth="1"/>
    <col min="2834" max="2834" width="7.08984375" style="4" bestFit="1" customWidth="1"/>
    <col min="2835" max="2835" width="10" style="4" bestFit="1" customWidth="1"/>
    <col min="2836" max="2836" width="8.6328125" style="4" bestFit="1" customWidth="1"/>
    <col min="2837" max="2837" width="7.08984375" style="4" bestFit="1" customWidth="1"/>
    <col min="2838" max="2838" width="10" style="4" bestFit="1" customWidth="1"/>
    <col min="2839" max="2839" width="8.6328125" style="4" bestFit="1" customWidth="1"/>
    <col min="2840" max="2840" width="7.08984375" style="4" bestFit="1" customWidth="1"/>
    <col min="2841" max="2841" width="10" style="4" bestFit="1" customWidth="1"/>
    <col min="2842" max="2842" width="8.6328125" style="4" bestFit="1" customWidth="1"/>
    <col min="2843" max="3069" width="11.453125" style="4"/>
    <col min="3070" max="3070" width="46.6328125" style="4" customWidth="1"/>
    <col min="3071" max="3071" width="8.453125" style="4" bestFit="1" customWidth="1"/>
    <col min="3072" max="3072" width="14.36328125" style="4" bestFit="1" customWidth="1"/>
    <col min="3073" max="3077" width="11.453125" style="4"/>
    <col min="3078" max="3078" width="16.453125" style="4" customWidth="1"/>
    <col min="3079" max="3079" width="11.453125" style="4"/>
    <col min="3080" max="3080" width="13" style="4" customWidth="1"/>
    <col min="3081" max="3086" width="0" style="4" hidden="1" customWidth="1"/>
    <col min="3087" max="3087" width="8.36328125" style="4" bestFit="1" customWidth="1"/>
    <col min="3088" max="3088" width="10" style="4" bestFit="1" customWidth="1"/>
    <col min="3089" max="3089" width="8.6328125" style="4" bestFit="1" customWidth="1"/>
    <col min="3090" max="3090" width="7.08984375" style="4" bestFit="1" customWidth="1"/>
    <col min="3091" max="3091" width="10" style="4" bestFit="1" customWidth="1"/>
    <col min="3092" max="3092" width="8.6328125" style="4" bestFit="1" customWidth="1"/>
    <col min="3093" max="3093" width="7.08984375" style="4" bestFit="1" customWidth="1"/>
    <col min="3094" max="3094" width="10" style="4" bestFit="1" customWidth="1"/>
    <col min="3095" max="3095" width="8.6328125" style="4" bestFit="1" customWidth="1"/>
    <col min="3096" max="3096" width="7.08984375" style="4" bestFit="1" customWidth="1"/>
    <col min="3097" max="3097" width="10" style="4" bestFit="1" customWidth="1"/>
    <col min="3098" max="3098" width="8.6328125" style="4" bestFit="1" customWidth="1"/>
    <col min="3099" max="3325" width="11.453125" style="4"/>
    <col min="3326" max="3326" width="46.6328125" style="4" customWidth="1"/>
    <col min="3327" max="3327" width="8.453125" style="4" bestFit="1" customWidth="1"/>
    <col min="3328" max="3328" width="14.36328125" style="4" bestFit="1" customWidth="1"/>
    <col min="3329" max="3333" width="11.453125" style="4"/>
    <col min="3334" max="3334" width="16.453125" style="4" customWidth="1"/>
    <col min="3335" max="3335" width="11.453125" style="4"/>
    <col min="3336" max="3336" width="13" style="4" customWidth="1"/>
    <col min="3337" max="3342" width="0" style="4" hidden="1" customWidth="1"/>
    <col min="3343" max="3343" width="8.36328125" style="4" bestFit="1" customWidth="1"/>
    <col min="3344" max="3344" width="10" style="4" bestFit="1" customWidth="1"/>
    <col min="3345" max="3345" width="8.6328125" style="4" bestFit="1" customWidth="1"/>
    <col min="3346" max="3346" width="7.08984375" style="4" bestFit="1" customWidth="1"/>
    <col min="3347" max="3347" width="10" style="4" bestFit="1" customWidth="1"/>
    <col min="3348" max="3348" width="8.6328125" style="4" bestFit="1" customWidth="1"/>
    <col min="3349" max="3349" width="7.08984375" style="4" bestFit="1" customWidth="1"/>
    <col min="3350" max="3350" width="10" style="4" bestFit="1" customWidth="1"/>
    <col min="3351" max="3351" width="8.6328125" style="4" bestFit="1" customWidth="1"/>
    <col min="3352" max="3352" width="7.08984375" style="4" bestFit="1" customWidth="1"/>
    <col min="3353" max="3353" width="10" style="4" bestFit="1" customWidth="1"/>
    <col min="3354" max="3354" width="8.6328125" style="4" bestFit="1" customWidth="1"/>
    <col min="3355" max="3581" width="11.453125" style="4"/>
    <col min="3582" max="3582" width="46.6328125" style="4" customWidth="1"/>
    <col min="3583" max="3583" width="8.453125" style="4" bestFit="1" customWidth="1"/>
    <col min="3584" max="3584" width="14.36328125" style="4" bestFit="1" customWidth="1"/>
    <col min="3585" max="3589" width="11.453125" style="4"/>
    <col min="3590" max="3590" width="16.453125" style="4" customWidth="1"/>
    <col min="3591" max="3591" width="11.453125" style="4"/>
    <col min="3592" max="3592" width="13" style="4" customWidth="1"/>
    <col min="3593" max="3598" width="0" style="4" hidden="1" customWidth="1"/>
    <col min="3599" max="3599" width="8.36328125" style="4" bestFit="1" customWidth="1"/>
    <col min="3600" max="3600" width="10" style="4" bestFit="1" customWidth="1"/>
    <col min="3601" max="3601" width="8.6328125" style="4" bestFit="1" customWidth="1"/>
    <col min="3602" max="3602" width="7.08984375" style="4" bestFit="1" customWidth="1"/>
    <col min="3603" max="3603" width="10" style="4" bestFit="1" customWidth="1"/>
    <col min="3604" max="3604" width="8.6328125" style="4" bestFit="1" customWidth="1"/>
    <col min="3605" max="3605" width="7.08984375" style="4" bestFit="1" customWidth="1"/>
    <col min="3606" max="3606" width="10" style="4" bestFit="1" customWidth="1"/>
    <col min="3607" max="3607" width="8.6328125" style="4" bestFit="1" customWidth="1"/>
    <col min="3608" max="3608" width="7.08984375" style="4" bestFit="1" customWidth="1"/>
    <col min="3609" max="3609" width="10" style="4" bestFit="1" customWidth="1"/>
    <col min="3610" max="3610" width="8.6328125" style="4" bestFit="1" customWidth="1"/>
    <col min="3611" max="3837" width="11.453125" style="4"/>
    <col min="3838" max="3838" width="46.6328125" style="4" customWidth="1"/>
    <col min="3839" max="3839" width="8.453125" style="4" bestFit="1" customWidth="1"/>
    <col min="3840" max="3840" width="14.36328125" style="4" bestFit="1" customWidth="1"/>
    <col min="3841" max="3845" width="11.453125" style="4"/>
    <col min="3846" max="3846" width="16.453125" style="4" customWidth="1"/>
    <col min="3847" max="3847" width="11.453125" style="4"/>
    <col min="3848" max="3848" width="13" style="4" customWidth="1"/>
    <col min="3849" max="3854" width="0" style="4" hidden="1" customWidth="1"/>
    <col min="3855" max="3855" width="8.36328125" style="4" bestFit="1" customWidth="1"/>
    <col min="3856" max="3856" width="10" style="4" bestFit="1" customWidth="1"/>
    <col min="3857" max="3857" width="8.6328125" style="4" bestFit="1" customWidth="1"/>
    <col min="3858" max="3858" width="7.08984375" style="4" bestFit="1" customWidth="1"/>
    <col min="3859" max="3859" width="10" style="4" bestFit="1" customWidth="1"/>
    <col min="3860" max="3860" width="8.6328125" style="4" bestFit="1" customWidth="1"/>
    <col min="3861" max="3861" width="7.08984375" style="4" bestFit="1" customWidth="1"/>
    <col min="3862" max="3862" width="10" style="4" bestFit="1" customWidth="1"/>
    <col min="3863" max="3863" width="8.6328125" style="4" bestFit="1" customWidth="1"/>
    <col min="3864" max="3864" width="7.08984375" style="4" bestFit="1" customWidth="1"/>
    <col min="3865" max="3865" width="10" style="4" bestFit="1" customWidth="1"/>
    <col min="3866" max="3866" width="8.6328125" style="4" bestFit="1" customWidth="1"/>
    <col min="3867" max="4093" width="11.453125" style="4"/>
    <col min="4094" max="4094" width="46.6328125" style="4" customWidth="1"/>
    <col min="4095" max="4095" width="8.453125" style="4" bestFit="1" customWidth="1"/>
    <col min="4096" max="4096" width="14.36328125" style="4" bestFit="1" customWidth="1"/>
    <col min="4097" max="4101" width="11.453125" style="4"/>
    <col min="4102" max="4102" width="16.453125" style="4" customWidth="1"/>
    <col min="4103" max="4103" width="11.453125" style="4"/>
    <col min="4104" max="4104" width="13" style="4" customWidth="1"/>
    <col min="4105" max="4110" width="0" style="4" hidden="1" customWidth="1"/>
    <col min="4111" max="4111" width="8.36328125" style="4" bestFit="1" customWidth="1"/>
    <col min="4112" max="4112" width="10" style="4" bestFit="1" customWidth="1"/>
    <col min="4113" max="4113" width="8.6328125" style="4" bestFit="1" customWidth="1"/>
    <col min="4114" max="4114" width="7.08984375" style="4" bestFit="1" customWidth="1"/>
    <col min="4115" max="4115" width="10" style="4" bestFit="1" customWidth="1"/>
    <col min="4116" max="4116" width="8.6328125" style="4" bestFit="1" customWidth="1"/>
    <col min="4117" max="4117" width="7.08984375" style="4" bestFit="1" customWidth="1"/>
    <col min="4118" max="4118" width="10" style="4" bestFit="1" customWidth="1"/>
    <col min="4119" max="4119" width="8.6328125" style="4" bestFit="1" customWidth="1"/>
    <col min="4120" max="4120" width="7.08984375" style="4" bestFit="1" customWidth="1"/>
    <col min="4121" max="4121" width="10" style="4" bestFit="1" customWidth="1"/>
    <col min="4122" max="4122" width="8.6328125" style="4" bestFit="1" customWidth="1"/>
    <col min="4123" max="4349" width="11.453125" style="4"/>
    <col min="4350" max="4350" width="46.6328125" style="4" customWidth="1"/>
    <col min="4351" max="4351" width="8.453125" style="4" bestFit="1" customWidth="1"/>
    <col min="4352" max="4352" width="14.36328125" style="4" bestFit="1" customWidth="1"/>
    <col min="4353" max="4357" width="11.453125" style="4"/>
    <col min="4358" max="4358" width="16.453125" style="4" customWidth="1"/>
    <col min="4359" max="4359" width="11.453125" style="4"/>
    <col min="4360" max="4360" width="13" style="4" customWidth="1"/>
    <col min="4361" max="4366" width="0" style="4" hidden="1" customWidth="1"/>
    <col min="4367" max="4367" width="8.36328125" style="4" bestFit="1" customWidth="1"/>
    <col min="4368" max="4368" width="10" style="4" bestFit="1" customWidth="1"/>
    <col min="4369" max="4369" width="8.6328125" style="4" bestFit="1" customWidth="1"/>
    <col min="4370" max="4370" width="7.08984375" style="4" bestFit="1" customWidth="1"/>
    <col min="4371" max="4371" width="10" style="4" bestFit="1" customWidth="1"/>
    <col min="4372" max="4372" width="8.6328125" style="4" bestFit="1" customWidth="1"/>
    <col min="4373" max="4373" width="7.08984375" style="4" bestFit="1" customWidth="1"/>
    <col min="4374" max="4374" width="10" style="4" bestFit="1" customWidth="1"/>
    <col min="4375" max="4375" width="8.6328125" style="4" bestFit="1" customWidth="1"/>
    <col min="4376" max="4376" width="7.08984375" style="4" bestFit="1" customWidth="1"/>
    <col min="4377" max="4377" width="10" style="4" bestFit="1" customWidth="1"/>
    <col min="4378" max="4378" width="8.6328125" style="4" bestFit="1" customWidth="1"/>
    <col min="4379" max="4605" width="11.453125" style="4"/>
    <col min="4606" max="4606" width="46.6328125" style="4" customWidth="1"/>
    <col min="4607" max="4607" width="8.453125" style="4" bestFit="1" customWidth="1"/>
    <col min="4608" max="4608" width="14.36328125" style="4" bestFit="1" customWidth="1"/>
    <col min="4609" max="4613" width="11.453125" style="4"/>
    <col min="4614" max="4614" width="16.453125" style="4" customWidth="1"/>
    <col min="4615" max="4615" width="11.453125" style="4"/>
    <col min="4616" max="4616" width="13" style="4" customWidth="1"/>
    <col min="4617" max="4622" width="0" style="4" hidden="1" customWidth="1"/>
    <col min="4623" max="4623" width="8.36328125" style="4" bestFit="1" customWidth="1"/>
    <col min="4624" max="4624" width="10" style="4" bestFit="1" customWidth="1"/>
    <col min="4625" max="4625" width="8.6328125" style="4" bestFit="1" customWidth="1"/>
    <col min="4626" max="4626" width="7.08984375" style="4" bestFit="1" customWidth="1"/>
    <col min="4627" max="4627" width="10" style="4" bestFit="1" customWidth="1"/>
    <col min="4628" max="4628" width="8.6328125" style="4" bestFit="1" customWidth="1"/>
    <col min="4629" max="4629" width="7.08984375" style="4" bestFit="1" customWidth="1"/>
    <col min="4630" max="4630" width="10" style="4" bestFit="1" customWidth="1"/>
    <col min="4631" max="4631" width="8.6328125" style="4" bestFit="1" customWidth="1"/>
    <col min="4632" max="4632" width="7.08984375" style="4" bestFit="1" customWidth="1"/>
    <col min="4633" max="4633" width="10" style="4" bestFit="1" customWidth="1"/>
    <col min="4634" max="4634" width="8.6328125" style="4" bestFit="1" customWidth="1"/>
    <col min="4635" max="4861" width="11.453125" style="4"/>
    <col min="4862" max="4862" width="46.6328125" style="4" customWidth="1"/>
    <col min="4863" max="4863" width="8.453125" style="4" bestFit="1" customWidth="1"/>
    <col min="4864" max="4864" width="14.36328125" style="4" bestFit="1" customWidth="1"/>
    <col min="4865" max="4869" width="11.453125" style="4"/>
    <col min="4870" max="4870" width="16.453125" style="4" customWidth="1"/>
    <col min="4871" max="4871" width="11.453125" style="4"/>
    <col min="4872" max="4872" width="13" style="4" customWidth="1"/>
    <col min="4873" max="4878" width="0" style="4" hidden="1" customWidth="1"/>
    <col min="4879" max="4879" width="8.36328125" style="4" bestFit="1" customWidth="1"/>
    <col min="4880" max="4880" width="10" style="4" bestFit="1" customWidth="1"/>
    <col min="4881" max="4881" width="8.6328125" style="4" bestFit="1" customWidth="1"/>
    <col min="4882" max="4882" width="7.08984375" style="4" bestFit="1" customWidth="1"/>
    <col min="4883" max="4883" width="10" style="4" bestFit="1" customWidth="1"/>
    <col min="4884" max="4884" width="8.6328125" style="4" bestFit="1" customWidth="1"/>
    <col min="4885" max="4885" width="7.08984375" style="4" bestFit="1" customWidth="1"/>
    <col min="4886" max="4886" width="10" style="4" bestFit="1" customWidth="1"/>
    <col min="4887" max="4887" width="8.6328125" style="4" bestFit="1" customWidth="1"/>
    <col min="4888" max="4888" width="7.08984375" style="4" bestFit="1" customWidth="1"/>
    <col min="4889" max="4889" width="10" style="4" bestFit="1" customWidth="1"/>
    <col min="4890" max="4890" width="8.6328125" style="4" bestFit="1" customWidth="1"/>
    <col min="4891" max="5117" width="11.453125" style="4"/>
    <col min="5118" max="5118" width="46.6328125" style="4" customWidth="1"/>
    <col min="5119" max="5119" width="8.453125" style="4" bestFit="1" customWidth="1"/>
    <col min="5120" max="5120" width="14.36328125" style="4" bestFit="1" customWidth="1"/>
    <col min="5121" max="5125" width="11.453125" style="4"/>
    <col min="5126" max="5126" width="16.453125" style="4" customWidth="1"/>
    <col min="5127" max="5127" width="11.453125" style="4"/>
    <col min="5128" max="5128" width="13" style="4" customWidth="1"/>
    <col min="5129" max="5134" width="0" style="4" hidden="1" customWidth="1"/>
    <col min="5135" max="5135" width="8.36328125" style="4" bestFit="1" customWidth="1"/>
    <col min="5136" max="5136" width="10" style="4" bestFit="1" customWidth="1"/>
    <col min="5137" max="5137" width="8.6328125" style="4" bestFit="1" customWidth="1"/>
    <col min="5138" max="5138" width="7.08984375" style="4" bestFit="1" customWidth="1"/>
    <col min="5139" max="5139" width="10" style="4" bestFit="1" customWidth="1"/>
    <col min="5140" max="5140" width="8.6328125" style="4" bestFit="1" customWidth="1"/>
    <col min="5141" max="5141" width="7.08984375" style="4" bestFit="1" customWidth="1"/>
    <col min="5142" max="5142" width="10" style="4" bestFit="1" customWidth="1"/>
    <col min="5143" max="5143" width="8.6328125" style="4" bestFit="1" customWidth="1"/>
    <col min="5144" max="5144" width="7.08984375" style="4" bestFit="1" customWidth="1"/>
    <col min="5145" max="5145" width="10" style="4" bestFit="1" customWidth="1"/>
    <col min="5146" max="5146" width="8.6328125" style="4" bestFit="1" customWidth="1"/>
    <col min="5147" max="5373" width="11.453125" style="4"/>
    <col min="5374" max="5374" width="46.6328125" style="4" customWidth="1"/>
    <col min="5375" max="5375" width="8.453125" style="4" bestFit="1" customWidth="1"/>
    <col min="5376" max="5376" width="14.36328125" style="4" bestFit="1" customWidth="1"/>
    <col min="5377" max="5381" width="11.453125" style="4"/>
    <col min="5382" max="5382" width="16.453125" style="4" customWidth="1"/>
    <col min="5383" max="5383" width="11.453125" style="4"/>
    <col min="5384" max="5384" width="13" style="4" customWidth="1"/>
    <col min="5385" max="5390" width="0" style="4" hidden="1" customWidth="1"/>
    <col min="5391" max="5391" width="8.36328125" style="4" bestFit="1" customWidth="1"/>
    <col min="5392" max="5392" width="10" style="4" bestFit="1" customWidth="1"/>
    <col min="5393" max="5393" width="8.6328125" style="4" bestFit="1" customWidth="1"/>
    <col min="5394" max="5394" width="7.08984375" style="4" bestFit="1" customWidth="1"/>
    <col min="5395" max="5395" width="10" style="4" bestFit="1" customWidth="1"/>
    <col min="5396" max="5396" width="8.6328125" style="4" bestFit="1" customWidth="1"/>
    <col min="5397" max="5397" width="7.08984375" style="4" bestFit="1" customWidth="1"/>
    <col min="5398" max="5398" width="10" style="4" bestFit="1" customWidth="1"/>
    <col min="5399" max="5399" width="8.6328125" style="4" bestFit="1" customWidth="1"/>
    <col min="5400" max="5400" width="7.08984375" style="4" bestFit="1" customWidth="1"/>
    <col min="5401" max="5401" width="10" style="4" bestFit="1" customWidth="1"/>
    <col min="5402" max="5402" width="8.6328125" style="4" bestFit="1" customWidth="1"/>
    <col min="5403" max="5629" width="11.453125" style="4"/>
    <col min="5630" max="5630" width="46.6328125" style="4" customWidth="1"/>
    <col min="5631" max="5631" width="8.453125" style="4" bestFit="1" customWidth="1"/>
    <col min="5632" max="5632" width="14.36328125" style="4" bestFit="1" customWidth="1"/>
    <col min="5633" max="5637" width="11.453125" style="4"/>
    <col min="5638" max="5638" width="16.453125" style="4" customWidth="1"/>
    <col min="5639" max="5639" width="11.453125" style="4"/>
    <col min="5640" max="5640" width="13" style="4" customWidth="1"/>
    <col min="5641" max="5646" width="0" style="4" hidden="1" customWidth="1"/>
    <col min="5647" max="5647" width="8.36328125" style="4" bestFit="1" customWidth="1"/>
    <col min="5648" max="5648" width="10" style="4" bestFit="1" customWidth="1"/>
    <col min="5649" max="5649" width="8.6328125" style="4" bestFit="1" customWidth="1"/>
    <col min="5650" max="5650" width="7.08984375" style="4" bestFit="1" customWidth="1"/>
    <col min="5651" max="5651" width="10" style="4" bestFit="1" customWidth="1"/>
    <col min="5652" max="5652" width="8.6328125" style="4" bestFit="1" customWidth="1"/>
    <col min="5653" max="5653" width="7.08984375" style="4" bestFit="1" customWidth="1"/>
    <col min="5654" max="5654" width="10" style="4" bestFit="1" customWidth="1"/>
    <col min="5655" max="5655" width="8.6328125" style="4" bestFit="1" customWidth="1"/>
    <col min="5656" max="5656" width="7.08984375" style="4" bestFit="1" customWidth="1"/>
    <col min="5657" max="5657" width="10" style="4" bestFit="1" customWidth="1"/>
    <col min="5658" max="5658" width="8.6328125" style="4" bestFit="1" customWidth="1"/>
    <col min="5659" max="5885" width="11.453125" style="4"/>
    <col min="5886" max="5886" width="46.6328125" style="4" customWidth="1"/>
    <col min="5887" max="5887" width="8.453125" style="4" bestFit="1" customWidth="1"/>
    <col min="5888" max="5888" width="14.36328125" style="4" bestFit="1" customWidth="1"/>
    <col min="5889" max="5893" width="11.453125" style="4"/>
    <col min="5894" max="5894" width="16.453125" style="4" customWidth="1"/>
    <col min="5895" max="5895" width="11.453125" style="4"/>
    <col min="5896" max="5896" width="13" style="4" customWidth="1"/>
    <col min="5897" max="5902" width="0" style="4" hidden="1" customWidth="1"/>
    <col min="5903" max="5903" width="8.36328125" style="4" bestFit="1" customWidth="1"/>
    <col min="5904" max="5904" width="10" style="4" bestFit="1" customWidth="1"/>
    <col min="5905" max="5905" width="8.6328125" style="4" bestFit="1" customWidth="1"/>
    <col min="5906" max="5906" width="7.08984375" style="4" bestFit="1" customWidth="1"/>
    <col min="5907" max="5907" width="10" style="4" bestFit="1" customWidth="1"/>
    <col min="5908" max="5908" width="8.6328125" style="4" bestFit="1" customWidth="1"/>
    <col min="5909" max="5909" width="7.08984375" style="4" bestFit="1" customWidth="1"/>
    <col min="5910" max="5910" width="10" style="4" bestFit="1" customWidth="1"/>
    <col min="5911" max="5911" width="8.6328125" style="4" bestFit="1" customWidth="1"/>
    <col min="5912" max="5912" width="7.08984375" style="4" bestFit="1" customWidth="1"/>
    <col min="5913" max="5913" width="10" style="4" bestFit="1" customWidth="1"/>
    <col min="5914" max="5914" width="8.6328125" style="4" bestFit="1" customWidth="1"/>
    <col min="5915" max="6141" width="11.453125" style="4"/>
    <col min="6142" max="6142" width="46.6328125" style="4" customWidth="1"/>
    <col min="6143" max="6143" width="8.453125" style="4" bestFit="1" customWidth="1"/>
    <col min="6144" max="6144" width="14.36328125" style="4" bestFit="1" customWidth="1"/>
    <col min="6145" max="6149" width="11.453125" style="4"/>
    <col min="6150" max="6150" width="16.453125" style="4" customWidth="1"/>
    <col min="6151" max="6151" width="11.453125" style="4"/>
    <col min="6152" max="6152" width="13" style="4" customWidth="1"/>
    <col min="6153" max="6158" width="0" style="4" hidden="1" customWidth="1"/>
    <col min="6159" max="6159" width="8.36328125" style="4" bestFit="1" customWidth="1"/>
    <col min="6160" max="6160" width="10" style="4" bestFit="1" customWidth="1"/>
    <col min="6161" max="6161" width="8.6328125" style="4" bestFit="1" customWidth="1"/>
    <col min="6162" max="6162" width="7.08984375" style="4" bestFit="1" customWidth="1"/>
    <col min="6163" max="6163" width="10" style="4" bestFit="1" customWidth="1"/>
    <col min="6164" max="6164" width="8.6328125" style="4" bestFit="1" customWidth="1"/>
    <col min="6165" max="6165" width="7.08984375" style="4" bestFit="1" customWidth="1"/>
    <col min="6166" max="6166" width="10" style="4" bestFit="1" customWidth="1"/>
    <col min="6167" max="6167" width="8.6328125" style="4" bestFit="1" customWidth="1"/>
    <col min="6168" max="6168" width="7.08984375" style="4" bestFit="1" customWidth="1"/>
    <col min="6169" max="6169" width="10" style="4" bestFit="1" customWidth="1"/>
    <col min="6170" max="6170" width="8.6328125" style="4" bestFit="1" customWidth="1"/>
    <col min="6171" max="6397" width="11.453125" style="4"/>
    <col min="6398" max="6398" width="46.6328125" style="4" customWidth="1"/>
    <col min="6399" max="6399" width="8.453125" style="4" bestFit="1" customWidth="1"/>
    <col min="6400" max="6400" width="14.36328125" style="4" bestFit="1" customWidth="1"/>
    <col min="6401" max="6405" width="11.453125" style="4"/>
    <col min="6406" max="6406" width="16.453125" style="4" customWidth="1"/>
    <col min="6407" max="6407" width="11.453125" style="4"/>
    <col min="6408" max="6408" width="13" style="4" customWidth="1"/>
    <col min="6409" max="6414" width="0" style="4" hidden="1" customWidth="1"/>
    <col min="6415" max="6415" width="8.36328125" style="4" bestFit="1" customWidth="1"/>
    <col min="6416" max="6416" width="10" style="4" bestFit="1" customWidth="1"/>
    <col min="6417" max="6417" width="8.6328125" style="4" bestFit="1" customWidth="1"/>
    <col min="6418" max="6418" width="7.08984375" style="4" bestFit="1" customWidth="1"/>
    <col min="6419" max="6419" width="10" style="4" bestFit="1" customWidth="1"/>
    <col min="6420" max="6420" width="8.6328125" style="4" bestFit="1" customWidth="1"/>
    <col min="6421" max="6421" width="7.08984375" style="4" bestFit="1" customWidth="1"/>
    <col min="6422" max="6422" width="10" style="4" bestFit="1" customWidth="1"/>
    <col min="6423" max="6423" width="8.6328125" style="4" bestFit="1" customWidth="1"/>
    <col min="6424" max="6424" width="7.08984375" style="4" bestFit="1" customWidth="1"/>
    <col min="6425" max="6425" width="10" style="4" bestFit="1" customWidth="1"/>
    <col min="6426" max="6426" width="8.6328125" style="4" bestFit="1" customWidth="1"/>
    <col min="6427" max="6653" width="11.453125" style="4"/>
    <col min="6654" max="6654" width="46.6328125" style="4" customWidth="1"/>
    <col min="6655" max="6655" width="8.453125" style="4" bestFit="1" customWidth="1"/>
    <col min="6656" max="6656" width="14.36328125" style="4" bestFit="1" customWidth="1"/>
    <col min="6657" max="6661" width="11.453125" style="4"/>
    <col min="6662" max="6662" width="16.453125" style="4" customWidth="1"/>
    <col min="6663" max="6663" width="11.453125" style="4"/>
    <col min="6664" max="6664" width="13" style="4" customWidth="1"/>
    <col min="6665" max="6670" width="0" style="4" hidden="1" customWidth="1"/>
    <col min="6671" max="6671" width="8.36328125" style="4" bestFit="1" customWidth="1"/>
    <col min="6672" max="6672" width="10" style="4" bestFit="1" customWidth="1"/>
    <col min="6673" max="6673" width="8.6328125" style="4" bestFit="1" customWidth="1"/>
    <col min="6674" max="6674" width="7.08984375" style="4" bestFit="1" customWidth="1"/>
    <col min="6675" max="6675" width="10" style="4" bestFit="1" customWidth="1"/>
    <col min="6676" max="6676" width="8.6328125" style="4" bestFit="1" customWidth="1"/>
    <col min="6677" max="6677" width="7.08984375" style="4" bestFit="1" customWidth="1"/>
    <col min="6678" max="6678" width="10" style="4" bestFit="1" customWidth="1"/>
    <col min="6679" max="6679" width="8.6328125" style="4" bestFit="1" customWidth="1"/>
    <col min="6680" max="6680" width="7.08984375" style="4" bestFit="1" customWidth="1"/>
    <col min="6681" max="6681" width="10" style="4" bestFit="1" customWidth="1"/>
    <col min="6682" max="6682" width="8.6328125" style="4" bestFit="1" customWidth="1"/>
    <col min="6683" max="6909" width="11.453125" style="4"/>
    <col min="6910" max="6910" width="46.6328125" style="4" customWidth="1"/>
    <col min="6911" max="6911" width="8.453125" style="4" bestFit="1" customWidth="1"/>
    <col min="6912" max="6912" width="14.36328125" style="4" bestFit="1" customWidth="1"/>
    <col min="6913" max="6917" width="11.453125" style="4"/>
    <col min="6918" max="6918" width="16.453125" style="4" customWidth="1"/>
    <col min="6919" max="6919" width="11.453125" style="4"/>
    <col min="6920" max="6920" width="13" style="4" customWidth="1"/>
    <col min="6921" max="6926" width="0" style="4" hidden="1" customWidth="1"/>
    <col min="6927" max="6927" width="8.36328125" style="4" bestFit="1" customWidth="1"/>
    <col min="6928" max="6928" width="10" style="4" bestFit="1" customWidth="1"/>
    <col min="6929" max="6929" width="8.6328125" style="4" bestFit="1" customWidth="1"/>
    <col min="6930" max="6930" width="7.08984375" style="4" bestFit="1" customWidth="1"/>
    <col min="6931" max="6931" width="10" style="4" bestFit="1" customWidth="1"/>
    <col min="6932" max="6932" width="8.6328125" style="4" bestFit="1" customWidth="1"/>
    <col min="6933" max="6933" width="7.08984375" style="4" bestFit="1" customWidth="1"/>
    <col min="6934" max="6934" width="10" style="4" bestFit="1" customWidth="1"/>
    <col min="6935" max="6935" width="8.6328125" style="4" bestFit="1" customWidth="1"/>
    <col min="6936" max="6936" width="7.08984375" style="4" bestFit="1" customWidth="1"/>
    <col min="6937" max="6937" width="10" style="4" bestFit="1" customWidth="1"/>
    <col min="6938" max="6938" width="8.6328125" style="4" bestFit="1" customWidth="1"/>
    <col min="6939" max="7165" width="11.453125" style="4"/>
    <col min="7166" max="7166" width="46.6328125" style="4" customWidth="1"/>
    <col min="7167" max="7167" width="8.453125" style="4" bestFit="1" customWidth="1"/>
    <col min="7168" max="7168" width="14.36328125" style="4" bestFit="1" customWidth="1"/>
    <col min="7169" max="7173" width="11.453125" style="4"/>
    <col min="7174" max="7174" width="16.453125" style="4" customWidth="1"/>
    <col min="7175" max="7175" width="11.453125" style="4"/>
    <col min="7176" max="7176" width="13" style="4" customWidth="1"/>
    <col min="7177" max="7182" width="0" style="4" hidden="1" customWidth="1"/>
    <col min="7183" max="7183" width="8.36328125" style="4" bestFit="1" customWidth="1"/>
    <col min="7184" max="7184" width="10" style="4" bestFit="1" customWidth="1"/>
    <col min="7185" max="7185" width="8.6328125" style="4" bestFit="1" customWidth="1"/>
    <col min="7186" max="7186" width="7.08984375" style="4" bestFit="1" customWidth="1"/>
    <col min="7187" max="7187" width="10" style="4" bestFit="1" customWidth="1"/>
    <col min="7188" max="7188" width="8.6328125" style="4" bestFit="1" customWidth="1"/>
    <col min="7189" max="7189" width="7.08984375" style="4" bestFit="1" customWidth="1"/>
    <col min="7190" max="7190" width="10" style="4" bestFit="1" customWidth="1"/>
    <col min="7191" max="7191" width="8.6328125" style="4" bestFit="1" customWidth="1"/>
    <col min="7192" max="7192" width="7.08984375" style="4" bestFit="1" customWidth="1"/>
    <col min="7193" max="7193" width="10" style="4" bestFit="1" customWidth="1"/>
    <col min="7194" max="7194" width="8.6328125" style="4" bestFit="1" customWidth="1"/>
    <col min="7195" max="7421" width="11.453125" style="4"/>
    <col min="7422" max="7422" width="46.6328125" style="4" customWidth="1"/>
    <col min="7423" max="7423" width="8.453125" style="4" bestFit="1" customWidth="1"/>
    <col min="7424" max="7424" width="14.36328125" style="4" bestFit="1" customWidth="1"/>
    <col min="7425" max="7429" width="11.453125" style="4"/>
    <col min="7430" max="7430" width="16.453125" style="4" customWidth="1"/>
    <col min="7431" max="7431" width="11.453125" style="4"/>
    <col min="7432" max="7432" width="13" style="4" customWidth="1"/>
    <col min="7433" max="7438" width="0" style="4" hidden="1" customWidth="1"/>
    <col min="7439" max="7439" width="8.36328125" style="4" bestFit="1" customWidth="1"/>
    <col min="7440" max="7440" width="10" style="4" bestFit="1" customWidth="1"/>
    <col min="7441" max="7441" width="8.6328125" style="4" bestFit="1" customWidth="1"/>
    <col min="7442" max="7442" width="7.08984375" style="4" bestFit="1" customWidth="1"/>
    <col min="7443" max="7443" width="10" style="4" bestFit="1" customWidth="1"/>
    <col min="7444" max="7444" width="8.6328125" style="4" bestFit="1" customWidth="1"/>
    <col min="7445" max="7445" width="7.08984375" style="4" bestFit="1" customWidth="1"/>
    <col min="7446" max="7446" width="10" style="4" bestFit="1" customWidth="1"/>
    <col min="7447" max="7447" width="8.6328125" style="4" bestFit="1" customWidth="1"/>
    <col min="7448" max="7448" width="7.08984375" style="4" bestFit="1" customWidth="1"/>
    <col min="7449" max="7449" width="10" style="4" bestFit="1" customWidth="1"/>
    <col min="7450" max="7450" width="8.6328125" style="4" bestFit="1" customWidth="1"/>
    <col min="7451" max="7677" width="11.453125" style="4"/>
    <col min="7678" max="7678" width="46.6328125" style="4" customWidth="1"/>
    <col min="7679" max="7679" width="8.453125" style="4" bestFit="1" customWidth="1"/>
    <col min="7680" max="7680" width="14.36328125" style="4" bestFit="1" customWidth="1"/>
    <col min="7681" max="7685" width="11.453125" style="4"/>
    <col min="7686" max="7686" width="16.453125" style="4" customWidth="1"/>
    <col min="7687" max="7687" width="11.453125" style="4"/>
    <col min="7688" max="7688" width="13" style="4" customWidth="1"/>
    <col min="7689" max="7694" width="0" style="4" hidden="1" customWidth="1"/>
    <col min="7695" max="7695" width="8.36328125" style="4" bestFit="1" customWidth="1"/>
    <col min="7696" max="7696" width="10" style="4" bestFit="1" customWidth="1"/>
    <col min="7697" max="7697" width="8.6328125" style="4" bestFit="1" customWidth="1"/>
    <col min="7698" max="7698" width="7.08984375" style="4" bestFit="1" customWidth="1"/>
    <col min="7699" max="7699" width="10" style="4" bestFit="1" customWidth="1"/>
    <col min="7700" max="7700" width="8.6328125" style="4" bestFit="1" customWidth="1"/>
    <col min="7701" max="7701" width="7.08984375" style="4" bestFit="1" customWidth="1"/>
    <col min="7702" max="7702" width="10" style="4" bestFit="1" customWidth="1"/>
    <col min="7703" max="7703" width="8.6328125" style="4" bestFit="1" customWidth="1"/>
    <col min="7704" max="7704" width="7.08984375" style="4" bestFit="1" customWidth="1"/>
    <col min="7705" max="7705" width="10" style="4" bestFit="1" customWidth="1"/>
    <col min="7706" max="7706" width="8.6328125" style="4" bestFit="1" customWidth="1"/>
    <col min="7707" max="7933" width="11.453125" style="4"/>
    <col min="7934" max="7934" width="46.6328125" style="4" customWidth="1"/>
    <col min="7935" max="7935" width="8.453125" style="4" bestFit="1" customWidth="1"/>
    <col min="7936" max="7936" width="14.36328125" style="4" bestFit="1" customWidth="1"/>
    <col min="7937" max="7941" width="11.453125" style="4"/>
    <col min="7942" max="7942" width="16.453125" style="4" customWidth="1"/>
    <col min="7943" max="7943" width="11.453125" style="4"/>
    <col min="7944" max="7944" width="13" style="4" customWidth="1"/>
    <col min="7945" max="7950" width="0" style="4" hidden="1" customWidth="1"/>
    <col min="7951" max="7951" width="8.36328125" style="4" bestFit="1" customWidth="1"/>
    <col min="7952" max="7952" width="10" style="4" bestFit="1" customWidth="1"/>
    <col min="7953" max="7953" width="8.6328125" style="4" bestFit="1" customWidth="1"/>
    <col min="7954" max="7954" width="7.08984375" style="4" bestFit="1" customWidth="1"/>
    <col min="7955" max="7955" width="10" style="4" bestFit="1" customWidth="1"/>
    <col min="7956" max="7956" width="8.6328125" style="4" bestFit="1" customWidth="1"/>
    <col min="7957" max="7957" width="7.08984375" style="4" bestFit="1" customWidth="1"/>
    <col min="7958" max="7958" width="10" style="4" bestFit="1" customWidth="1"/>
    <col min="7959" max="7959" width="8.6328125" style="4" bestFit="1" customWidth="1"/>
    <col min="7960" max="7960" width="7.08984375" style="4" bestFit="1" customWidth="1"/>
    <col min="7961" max="7961" width="10" style="4" bestFit="1" customWidth="1"/>
    <col min="7962" max="7962" width="8.6328125" style="4" bestFit="1" customWidth="1"/>
    <col min="7963" max="8189" width="11.453125" style="4"/>
    <col min="8190" max="8190" width="46.6328125" style="4" customWidth="1"/>
    <col min="8191" max="8191" width="8.453125" style="4" bestFit="1" customWidth="1"/>
    <col min="8192" max="8192" width="14.36328125" style="4" bestFit="1" customWidth="1"/>
    <col min="8193" max="8197" width="11.453125" style="4"/>
    <col min="8198" max="8198" width="16.453125" style="4" customWidth="1"/>
    <col min="8199" max="8199" width="11.453125" style="4"/>
    <col min="8200" max="8200" width="13" style="4" customWidth="1"/>
    <col min="8201" max="8206" width="0" style="4" hidden="1" customWidth="1"/>
    <col min="8207" max="8207" width="8.36328125" style="4" bestFit="1" customWidth="1"/>
    <col min="8208" max="8208" width="10" style="4" bestFit="1" customWidth="1"/>
    <col min="8209" max="8209" width="8.6328125" style="4" bestFit="1" customWidth="1"/>
    <col min="8210" max="8210" width="7.08984375" style="4" bestFit="1" customWidth="1"/>
    <col min="8211" max="8211" width="10" style="4" bestFit="1" customWidth="1"/>
    <col min="8212" max="8212" width="8.6328125" style="4" bestFit="1" customWidth="1"/>
    <col min="8213" max="8213" width="7.08984375" style="4" bestFit="1" customWidth="1"/>
    <col min="8214" max="8214" width="10" style="4" bestFit="1" customWidth="1"/>
    <col min="8215" max="8215" width="8.6328125" style="4" bestFit="1" customWidth="1"/>
    <col min="8216" max="8216" width="7.08984375" style="4" bestFit="1" customWidth="1"/>
    <col min="8217" max="8217" width="10" style="4" bestFit="1" customWidth="1"/>
    <col min="8218" max="8218" width="8.6328125" style="4" bestFit="1" customWidth="1"/>
    <col min="8219" max="8445" width="11.453125" style="4"/>
    <col min="8446" max="8446" width="46.6328125" style="4" customWidth="1"/>
    <col min="8447" max="8447" width="8.453125" style="4" bestFit="1" customWidth="1"/>
    <col min="8448" max="8448" width="14.36328125" style="4" bestFit="1" customWidth="1"/>
    <col min="8449" max="8453" width="11.453125" style="4"/>
    <col min="8454" max="8454" width="16.453125" style="4" customWidth="1"/>
    <col min="8455" max="8455" width="11.453125" style="4"/>
    <col min="8456" max="8456" width="13" style="4" customWidth="1"/>
    <col min="8457" max="8462" width="0" style="4" hidden="1" customWidth="1"/>
    <col min="8463" max="8463" width="8.36328125" style="4" bestFit="1" customWidth="1"/>
    <col min="8464" max="8464" width="10" style="4" bestFit="1" customWidth="1"/>
    <col min="8465" max="8465" width="8.6328125" style="4" bestFit="1" customWidth="1"/>
    <col min="8466" max="8466" width="7.08984375" style="4" bestFit="1" customWidth="1"/>
    <col min="8467" max="8467" width="10" style="4" bestFit="1" customWidth="1"/>
    <col min="8468" max="8468" width="8.6328125" style="4" bestFit="1" customWidth="1"/>
    <col min="8469" max="8469" width="7.08984375" style="4" bestFit="1" customWidth="1"/>
    <col min="8470" max="8470" width="10" style="4" bestFit="1" customWidth="1"/>
    <col min="8471" max="8471" width="8.6328125" style="4" bestFit="1" customWidth="1"/>
    <col min="8472" max="8472" width="7.08984375" style="4" bestFit="1" customWidth="1"/>
    <col min="8473" max="8473" width="10" style="4" bestFit="1" customWidth="1"/>
    <col min="8474" max="8474" width="8.6328125" style="4" bestFit="1" customWidth="1"/>
    <col min="8475" max="8701" width="11.453125" style="4"/>
    <col min="8702" max="8702" width="46.6328125" style="4" customWidth="1"/>
    <col min="8703" max="8703" width="8.453125" style="4" bestFit="1" customWidth="1"/>
    <col min="8704" max="8704" width="14.36328125" style="4" bestFit="1" customWidth="1"/>
    <col min="8705" max="8709" width="11.453125" style="4"/>
    <col min="8710" max="8710" width="16.453125" style="4" customWidth="1"/>
    <col min="8711" max="8711" width="11.453125" style="4"/>
    <col min="8712" max="8712" width="13" style="4" customWidth="1"/>
    <col min="8713" max="8718" width="0" style="4" hidden="1" customWidth="1"/>
    <col min="8719" max="8719" width="8.36328125" style="4" bestFit="1" customWidth="1"/>
    <col min="8720" max="8720" width="10" style="4" bestFit="1" customWidth="1"/>
    <col min="8721" max="8721" width="8.6328125" style="4" bestFit="1" customWidth="1"/>
    <col min="8722" max="8722" width="7.08984375" style="4" bestFit="1" customWidth="1"/>
    <col min="8723" max="8723" width="10" style="4" bestFit="1" customWidth="1"/>
    <col min="8724" max="8724" width="8.6328125" style="4" bestFit="1" customWidth="1"/>
    <col min="8725" max="8725" width="7.08984375" style="4" bestFit="1" customWidth="1"/>
    <col min="8726" max="8726" width="10" style="4" bestFit="1" customWidth="1"/>
    <col min="8727" max="8727" width="8.6328125" style="4" bestFit="1" customWidth="1"/>
    <col min="8728" max="8728" width="7.08984375" style="4" bestFit="1" customWidth="1"/>
    <col min="8729" max="8729" width="10" style="4" bestFit="1" customWidth="1"/>
    <col min="8730" max="8730" width="8.6328125" style="4" bestFit="1" customWidth="1"/>
    <col min="8731" max="8957" width="11.453125" style="4"/>
    <col min="8958" max="8958" width="46.6328125" style="4" customWidth="1"/>
    <col min="8959" max="8959" width="8.453125" style="4" bestFit="1" customWidth="1"/>
    <col min="8960" max="8960" width="14.36328125" style="4" bestFit="1" customWidth="1"/>
    <col min="8961" max="8965" width="11.453125" style="4"/>
    <col min="8966" max="8966" width="16.453125" style="4" customWidth="1"/>
    <col min="8967" max="8967" width="11.453125" style="4"/>
    <col min="8968" max="8968" width="13" style="4" customWidth="1"/>
    <col min="8969" max="8974" width="0" style="4" hidden="1" customWidth="1"/>
    <col min="8975" max="8975" width="8.36328125" style="4" bestFit="1" customWidth="1"/>
    <col min="8976" max="8976" width="10" style="4" bestFit="1" customWidth="1"/>
    <col min="8977" max="8977" width="8.6328125" style="4" bestFit="1" customWidth="1"/>
    <col min="8978" max="8978" width="7.08984375" style="4" bestFit="1" customWidth="1"/>
    <col min="8979" max="8979" width="10" style="4" bestFit="1" customWidth="1"/>
    <col min="8980" max="8980" width="8.6328125" style="4" bestFit="1" customWidth="1"/>
    <col min="8981" max="8981" width="7.08984375" style="4" bestFit="1" customWidth="1"/>
    <col min="8982" max="8982" width="10" style="4" bestFit="1" customWidth="1"/>
    <col min="8983" max="8983" width="8.6328125" style="4" bestFit="1" customWidth="1"/>
    <col min="8984" max="8984" width="7.08984375" style="4" bestFit="1" customWidth="1"/>
    <col min="8985" max="8985" width="10" style="4" bestFit="1" customWidth="1"/>
    <col min="8986" max="8986" width="8.6328125" style="4" bestFit="1" customWidth="1"/>
    <col min="8987" max="9213" width="11.453125" style="4"/>
    <col min="9214" max="9214" width="46.6328125" style="4" customWidth="1"/>
    <col min="9215" max="9215" width="8.453125" style="4" bestFit="1" customWidth="1"/>
    <col min="9216" max="9216" width="14.36328125" style="4" bestFit="1" customWidth="1"/>
    <col min="9217" max="9221" width="11.453125" style="4"/>
    <col min="9222" max="9222" width="16.453125" style="4" customWidth="1"/>
    <col min="9223" max="9223" width="11.453125" style="4"/>
    <col min="9224" max="9224" width="13" style="4" customWidth="1"/>
    <col min="9225" max="9230" width="0" style="4" hidden="1" customWidth="1"/>
    <col min="9231" max="9231" width="8.36328125" style="4" bestFit="1" customWidth="1"/>
    <col min="9232" max="9232" width="10" style="4" bestFit="1" customWidth="1"/>
    <col min="9233" max="9233" width="8.6328125" style="4" bestFit="1" customWidth="1"/>
    <col min="9234" max="9234" width="7.08984375" style="4" bestFit="1" customWidth="1"/>
    <col min="9235" max="9235" width="10" style="4" bestFit="1" customWidth="1"/>
    <col min="9236" max="9236" width="8.6328125" style="4" bestFit="1" customWidth="1"/>
    <col min="9237" max="9237" width="7.08984375" style="4" bestFit="1" customWidth="1"/>
    <col min="9238" max="9238" width="10" style="4" bestFit="1" customWidth="1"/>
    <col min="9239" max="9239" width="8.6328125" style="4" bestFit="1" customWidth="1"/>
    <col min="9240" max="9240" width="7.08984375" style="4" bestFit="1" customWidth="1"/>
    <col min="9241" max="9241" width="10" style="4" bestFit="1" customWidth="1"/>
    <col min="9242" max="9242" width="8.6328125" style="4" bestFit="1" customWidth="1"/>
    <col min="9243" max="9469" width="11.453125" style="4"/>
    <col min="9470" max="9470" width="46.6328125" style="4" customWidth="1"/>
    <col min="9471" max="9471" width="8.453125" style="4" bestFit="1" customWidth="1"/>
    <col min="9472" max="9472" width="14.36328125" style="4" bestFit="1" customWidth="1"/>
    <col min="9473" max="9477" width="11.453125" style="4"/>
    <col min="9478" max="9478" width="16.453125" style="4" customWidth="1"/>
    <col min="9479" max="9479" width="11.453125" style="4"/>
    <col min="9480" max="9480" width="13" style="4" customWidth="1"/>
    <col min="9481" max="9486" width="0" style="4" hidden="1" customWidth="1"/>
    <col min="9487" max="9487" width="8.36328125" style="4" bestFit="1" customWidth="1"/>
    <col min="9488" max="9488" width="10" style="4" bestFit="1" customWidth="1"/>
    <col min="9489" max="9489" width="8.6328125" style="4" bestFit="1" customWidth="1"/>
    <col min="9490" max="9490" width="7.08984375" style="4" bestFit="1" customWidth="1"/>
    <col min="9491" max="9491" width="10" style="4" bestFit="1" customWidth="1"/>
    <col min="9492" max="9492" width="8.6328125" style="4" bestFit="1" customWidth="1"/>
    <col min="9493" max="9493" width="7.08984375" style="4" bestFit="1" customWidth="1"/>
    <col min="9494" max="9494" width="10" style="4" bestFit="1" customWidth="1"/>
    <col min="9495" max="9495" width="8.6328125" style="4" bestFit="1" customWidth="1"/>
    <col min="9496" max="9496" width="7.08984375" style="4" bestFit="1" customWidth="1"/>
    <col min="9497" max="9497" width="10" style="4" bestFit="1" customWidth="1"/>
    <col min="9498" max="9498" width="8.6328125" style="4" bestFit="1" customWidth="1"/>
    <col min="9499" max="9725" width="11.453125" style="4"/>
    <col min="9726" max="9726" width="46.6328125" style="4" customWidth="1"/>
    <col min="9727" max="9727" width="8.453125" style="4" bestFit="1" customWidth="1"/>
    <col min="9728" max="9728" width="14.36328125" style="4" bestFit="1" customWidth="1"/>
    <col min="9729" max="9733" width="11.453125" style="4"/>
    <col min="9734" max="9734" width="16.453125" style="4" customWidth="1"/>
    <col min="9735" max="9735" width="11.453125" style="4"/>
    <col min="9736" max="9736" width="13" style="4" customWidth="1"/>
    <col min="9737" max="9742" width="0" style="4" hidden="1" customWidth="1"/>
    <col min="9743" max="9743" width="8.36328125" style="4" bestFit="1" customWidth="1"/>
    <col min="9744" max="9744" width="10" style="4" bestFit="1" customWidth="1"/>
    <col min="9745" max="9745" width="8.6328125" style="4" bestFit="1" customWidth="1"/>
    <col min="9746" max="9746" width="7.08984375" style="4" bestFit="1" customWidth="1"/>
    <col min="9747" max="9747" width="10" style="4" bestFit="1" customWidth="1"/>
    <col min="9748" max="9748" width="8.6328125" style="4" bestFit="1" customWidth="1"/>
    <col min="9749" max="9749" width="7.08984375" style="4" bestFit="1" customWidth="1"/>
    <col min="9750" max="9750" width="10" style="4" bestFit="1" customWidth="1"/>
    <col min="9751" max="9751" width="8.6328125" style="4" bestFit="1" customWidth="1"/>
    <col min="9752" max="9752" width="7.08984375" style="4" bestFit="1" customWidth="1"/>
    <col min="9753" max="9753" width="10" style="4" bestFit="1" customWidth="1"/>
    <col min="9754" max="9754" width="8.6328125" style="4" bestFit="1" customWidth="1"/>
    <col min="9755" max="9981" width="11.453125" style="4"/>
    <col min="9982" max="9982" width="46.6328125" style="4" customWidth="1"/>
    <col min="9983" max="9983" width="8.453125" style="4" bestFit="1" customWidth="1"/>
    <col min="9984" max="9984" width="14.36328125" style="4" bestFit="1" customWidth="1"/>
    <col min="9985" max="9989" width="11.453125" style="4"/>
    <col min="9990" max="9990" width="16.453125" style="4" customWidth="1"/>
    <col min="9991" max="9991" width="11.453125" style="4"/>
    <col min="9992" max="9992" width="13" style="4" customWidth="1"/>
    <col min="9993" max="9998" width="0" style="4" hidden="1" customWidth="1"/>
    <col min="9999" max="9999" width="8.36328125" style="4" bestFit="1" customWidth="1"/>
    <col min="10000" max="10000" width="10" style="4" bestFit="1" customWidth="1"/>
    <col min="10001" max="10001" width="8.6328125" style="4" bestFit="1" customWidth="1"/>
    <col min="10002" max="10002" width="7.08984375" style="4" bestFit="1" customWidth="1"/>
    <col min="10003" max="10003" width="10" style="4" bestFit="1" customWidth="1"/>
    <col min="10004" max="10004" width="8.6328125" style="4" bestFit="1" customWidth="1"/>
    <col min="10005" max="10005" width="7.08984375" style="4" bestFit="1" customWidth="1"/>
    <col min="10006" max="10006" width="10" style="4" bestFit="1" customWidth="1"/>
    <col min="10007" max="10007" width="8.6328125" style="4" bestFit="1" customWidth="1"/>
    <col min="10008" max="10008" width="7.08984375" style="4" bestFit="1" customWidth="1"/>
    <col min="10009" max="10009" width="10" style="4" bestFit="1" customWidth="1"/>
    <col min="10010" max="10010" width="8.6328125" style="4" bestFit="1" customWidth="1"/>
    <col min="10011" max="10237" width="11.453125" style="4"/>
    <col min="10238" max="10238" width="46.6328125" style="4" customWidth="1"/>
    <col min="10239" max="10239" width="8.453125" style="4" bestFit="1" customWidth="1"/>
    <col min="10240" max="10240" width="14.36328125" style="4" bestFit="1" customWidth="1"/>
    <col min="10241" max="10245" width="11.453125" style="4"/>
    <col min="10246" max="10246" width="16.453125" style="4" customWidth="1"/>
    <col min="10247" max="10247" width="11.453125" style="4"/>
    <col min="10248" max="10248" width="13" style="4" customWidth="1"/>
    <col min="10249" max="10254" width="0" style="4" hidden="1" customWidth="1"/>
    <col min="10255" max="10255" width="8.36328125" style="4" bestFit="1" customWidth="1"/>
    <col min="10256" max="10256" width="10" style="4" bestFit="1" customWidth="1"/>
    <col min="10257" max="10257" width="8.6328125" style="4" bestFit="1" customWidth="1"/>
    <col min="10258" max="10258" width="7.08984375" style="4" bestFit="1" customWidth="1"/>
    <col min="10259" max="10259" width="10" style="4" bestFit="1" customWidth="1"/>
    <col min="10260" max="10260" width="8.6328125" style="4" bestFit="1" customWidth="1"/>
    <col min="10261" max="10261" width="7.08984375" style="4" bestFit="1" customWidth="1"/>
    <col min="10262" max="10262" width="10" style="4" bestFit="1" customWidth="1"/>
    <col min="10263" max="10263" width="8.6328125" style="4" bestFit="1" customWidth="1"/>
    <col min="10264" max="10264" width="7.08984375" style="4" bestFit="1" customWidth="1"/>
    <col min="10265" max="10265" width="10" style="4" bestFit="1" customWidth="1"/>
    <col min="10266" max="10266" width="8.6328125" style="4" bestFit="1" customWidth="1"/>
    <col min="10267" max="10493" width="11.453125" style="4"/>
    <col min="10494" max="10494" width="46.6328125" style="4" customWidth="1"/>
    <col min="10495" max="10495" width="8.453125" style="4" bestFit="1" customWidth="1"/>
    <col min="10496" max="10496" width="14.36328125" style="4" bestFit="1" customWidth="1"/>
    <col min="10497" max="10501" width="11.453125" style="4"/>
    <col min="10502" max="10502" width="16.453125" style="4" customWidth="1"/>
    <col min="10503" max="10503" width="11.453125" style="4"/>
    <col min="10504" max="10504" width="13" style="4" customWidth="1"/>
    <col min="10505" max="10510" width="0" style="4" hidden="1" customWidth="1"/>
    <col min="10511" max="10511" width="8.36328125" style="4" bestFit="1" customWidth="1"/>
    <col min="10512" max="10512" width="10" style="4" bestFit="1" customWidth="1"/>
    <col min="10513" max="10513" width="8.6328125" style="4" bestFit="1" customWidth="1"/>
    <col min="10514" max="10514" width="7.08984375" style="4" bestFit="1" customWidth="1"/>
    <col min="10515" max="10515" width="10" style="4" bestFit="1" customWidth="1"/>
    <col min="10516" max="10516" width="8.6328125" style="4" bestFit="1" customWidth="1"/>
    <col min="10517" max="10517" width="7.08984375" style="4" bestFit="1" customWidth="1"/>
    <col min="10518" max="10518" width="10" style="4" bestFit="1" customWidth="1"/>
    <col min="10519" max="10519" width="8.6328125" style="4" bestFit="1" customWidth="1"/>
    <col min="10520" max="10520" width="7.08984375" style="4" bestFit="1" customWidth="1"/>
    <col min="10521" max="10521" width="10" style="4" bestFit="1" customWidth="1"/>
    <col min="10522" max="10522" width="8.6328125" style="4" bestFit="1" customWidth="1"/>
    <col min="10523" max="10749" width="11.453125" style="4"/>
    <col min="10750" max="10750" width="46.6328125" style="4" customWidth="1"/>
    <col min="10751" max="10751" width="8.453125" style="4" bestFit="1" customWidth="1"/>
    <col min="10752" max="10752" width="14.36328125" style="4" bestFit="1" customWidth="1"/>
    <col min="10753" max="10757" width="11.453125" style="4"/>
    <col min="10758" max="10758" width="16.453125" style="4" customWidth="1"/>
    <col min="10759" max="10759" width="11.453125" style="4"/>
    <col min="10760" max="10760" width="13" style="4" customWidth="1"/>
    <col min="10761" max="10766" width="0" style="4" hidden="1" customWidth="1"/>
    <col min="10767" max="10767" width="8.36328125" style="4" bestFit="1" customWidth="1"/>
    <col min="10768" max="10768" width="10" style="4" bestFit="1" customWidth="1"/>
    <col min="10769" max="10769" width="8.6328125" style="4" bestFit="1" customWidth="1"/>
    <col min="10770" max="10770" width="7.08984375" style="4" bestFit="1" customWidth="1"/>
    <col min="10771" max="10771" width="10" style="4" bestFit="1" customWidth="1"/>
    <col min="10772" max="10772" width="8.6328125" style="4" bestFit="1" customWidth="1"/>
    <col min="10773" max="10773" width="7.08984375" style="4" bestFit="1" customWidth="1"/>
    <col min="10774" max="10774" width="10" style="4" bestFit="1" customWidth="1"/>
    <col min="10775" max="10775" width="8.6328125" style="4" bestFit="1" customWidth="1"/>
    <col min="10776" max="10776" width="7.08984375" style="4" bestFit="1" customWidth="1"/>
    <col min="10777" max="10777" width="10" style="4" bestFit="1" customWidth="1"/>
    <col min="10778" max="10778" width="8.6328125" style="4" bestFit="1" customWidth="1"/>
    <col min="10779" max="11005" width="11.453125" style="4"/>
    <col min="11006" max="11006" width="46.6328125" style="4" customWidth="1"/>
    <col min="11007" max="11007" width="8.453125" style="4" bestFit="1" customWidth="1"/>
    <col min="11008" max="11008" width="14.36328125" style="4" bestFit="1" customWidth="1"/>
    <col min="11009" max="11013" width="11.453125" style="4"/>
    <col min="11014" max="11014" width="16.453125" style="4" customWidth="1"/>
    <col min="11015" max="11015" width="11.453125" style="4"/>
    <col min="11016" max="11016" width="13" style="4" customWidth="1"/>
    <col min="11017" max="11022" width="0" style="4" hidden="1" customWidth="1"/>
    <col min="11023" max="11023" width="8.36328125" style="4" bestFit="1" customWidth="1"/>
    <col min="11024" max="11024" width="10" style="4" bestFit="1" customWidth="1"/>
    <col min="11025" max="11025" width="8.6328125" style="4" bestFit="1" customWidth="1"/>
    <col min="11026" max="11026" width="7.08984375" style="4" bestFit="1" customWidth="1"/>
    <col min="11027" max="11027" width="10" style="4" bestFit="1" customWidth="1"/>
    <col min="11028" max="11028" width="8.6328125" style="4" bestFit="1" customWidth="1"/>
    <col min="11029" max="11029" width="7.08984375" style="4" bestFit="1" customWidth="1"/>
    <col min="11030" max="11030" width="10" style="4" bestFit="1" customWidth="1"/>
    <col min="11031" max="11031" width="8.6328125" style="4" bestFit="1" customWidth="1"/>
    <col min="11032" max="11032" width="7.08984375" style="4" bestFit="1" customWidth="1"/>
    <col min="11033" max="11033" width="10" style="4" bestFit="1" customWidth="1"/>
    <col min="11034" max="11034" width="8.6328125" style="4" bestFit="1" customWidth="1"/>
    <col min="11035" max="11261" width="11.453125" style="4"/>
    <col min="11262" max="11262" width="46.6328125" style="4" customWidth="1"/>
    <col min="11263" max="11263" width="8.453125" style="4" bestFit="1" customWidth="1"/>
    <col min="11264" max="11264" width="14.36328125" style="4" bestFit="1" customWidth="1"/>
    <col min="11265" max="11269" width="11.453125" style="4"/>
    <col min="11270" max="11270" width="16.453125" style="4" customWidth="1"/>
    <col min="11271" max="11271" width="11.453125" style="4"/>
    <col min="11272" max="11272" width="13" style="4" customWidth="1"/>
    <col min="11273" max="11278" width="0" style="4" hidden="1" customWidth="1"/>
    <col min="11279" max="11279" width="8.36328125" style="4" bestFit="1" customWidth="1"/>
    <col min="11280" max="11280" width="10" style="4" bestFit="1" customWidth="1"/>
    <col min="11281" max="11281" width="8.6328125" style="4" bestFit="1" customWidth="1"/>
    <col min="11282" max="11282" width="7.08984375" style="4" bestFit="1" customWidth="1"/>
    <col min="11283" max="11283" width="10" style="4" bestFit="1" customWidth="1"/>
    <col min="11284" max="11284" width="8.6328125" style="4" bestFit="1" customWidth="1"/>
    <col min="11285" max="11285" width="7.08984375" style="4" bestFit="1" customWidth="1"/>
    <col min="11286" max="11286" width="10" style="4" bestFit="1" customWidth="1"/>
    <col min="11287" max="11287" width="8.6328125" style="4" bestFit="1" customWidth="1"/>
    <col min="11288" max="11288" width="7.08984375" style="4" bestFit="1" customWidth="1"/>
    <col min="11289" max="11289" width="10" style="4" bestFit="1" customWidth="1"/>
    <col min="11290" max="11290" width="8.6328125" style="4" bestFit="1" customWidth="1"/>
    <col min="11291" max="11517" width="11.453125" style="4"/>
    <col min="11518" max="11518" width="46.6328125" style="4" customWidth="1"/>
    <col min="11519" max="11519" width="8.453125" style="4" bestFit="1" customWidth="1"/>
    <col min="11520" max="11520" width="14.36328125" style="4" bestFit="1" customWidth="1"/>
    <col min="11521" max="11525" width="11.453125" style="4"/>
    <col min="11526" max="11526" width="16.453125" style="4" customWidth="1"/>
    <col min="11527" max="11527" width="11.453125" style="4"/>
    <col min="11528" max="11528" width="13" style="4" customWidth="1"/>
    <col min="11529" max="11534" width="0" style="4" hidden="1" customWidth="1"/>
    <col min="11535" max="11535" width="8.36328125" style="4" bestFit="1" customWidth="1"/>
    <col min="11536" max="11536" width="10" style="4" bestFit="1" customWidth="1"/>
    <col min="11537" max="11537" width="8.6328125" style="4" bestFit="1" customWidth="1"/>
    <col min="11538" max="11538" width="7.08984375" style="4" bestFit="1" customWidth="1"/>
    <col min="11539" max="11539" width="10" style="4" bestFit="1" customWidth="1"/>
    <col min="11540" max="11540" width="8.6328125" style="4" bestFit="1" customWidth="1"/>
    <col min="11541" max="11541" width="7.08984375" style="4" bestFit="1" customWidth="1"/>
    <col min="11542" max="11542" width="10" style="4" bestFit="1" customWidth="1"/>
    <col min="11543" max="11543" width="8.6328125" style="4" bestFit="1" customWidth="1"/>
    <col min="11544" max="11544" width="7.08984375" style="4" bestFit="1" customWidth="1"/>
    <col min="11545" max="11545" width="10" style="4" bestFit="1" customWidth="1"/>
    <col min="11546" max="11546" width="8.6328125" style="4" bestFit="1" customWidth="1"/>
    <col min="11547" max="11773" width="11.453125" style="4"/>
    <col min="11774" max="11774" width="46.6328125" style="4" customWidth="1"/>
    <col min="11775" max="11775" width="8.453125" style="4" bestFit="1" customWidth="1"/>
    <col min="11776" max="11776" width="14.36328125" style="4" bestFit="1" customWidth="1"/>
    <col min="11777" max="11781" width="11.453125" style="4"/>
    <col min="11782" max="11782" width="16.453125" style="4" customWidth="1"/>
    <col min="11783" max="11783" width="11.453125" style="4"/>
    <col min="11784" max="11784" width="13" style="4" customWidth="1"/>
    <col min="11785" max="11790" width="0" style="4" hidden="1" customWidth="1"/>
    <col min="11791" max="11791" width="8.36328125" style="4" bestFit="1" customWidth="1"/>
    <col min="11792" max="11792" width="10" style="4" bestFit="1" customWidth="1"/>
    <col min="11793" max="11793" width="8.6328125" style="4" bestFit="1" customWidth="1"/>
    <col min="11794" max="11794" width="7.08984375" style="4" bestFit="1" customWidth="1"/>
    <col min="11795" max="11795" width="10" style="4" bestFit="1" customWidth="1"/>
    <col min="11796" max="11796" width="8.6328125" style="4" bestFit="1" customWidth="1"/>
    <col min="11797" max="11797" width="7.08984375" style="4" bestFit="1" customWidth="1"/>
    <col min="11798" max="11798" width="10" style="4" bestFit="1" customWidth="1"/>
    <col min="11799" max="11799" width="8.6328125" style="4" bestFit="1" customWidth="1"/>
    <col min="11800" max="11800" width="7.08984375" style="4" bestFit="1" customWidth="1"/>
    <col min="11801" max="11801" width="10" style="4" bestFit="1" customWidth="1"/>
    <col min="11802" max="11802" width="8.6328125" style="4" bestFit="1" customWidth="1"/>
    <col min="11803" max="12029" width="11.453125" style="4"/>
    <col min="12030" max="12030" width="46.6328125" style="4" customWidth="1"/>
    <col min="12031" max="12031" width="8.453125" style="4" bestFit="1" customWidth="1"/>
    <col min="12032" max="12032" width="14.36328125" style="4" bestFit="1" customWidth="1"/>
    <col min="12033" max="12037" width="11.453125" style="4"/>
    <col min="12038" max="12038" width="16.453125" style="4" customWidth="1"/>
    <col min="12039" max="12039" width="11.453125" style="4"/>
    <col min="12040" max="12040" width="13" style="4" customWidth="1"/>
    <col min="12041" max="12046" width="0" style="4" hidden="1" customWidth="1"/>
    <col min="12047" max="12047" width="8.36328125" style="4" bestFit="1" customWidth="1"/>
    <col min="12048" max="12048" width="10" style="4" bestFit="1" customWidth="1"/>
    <col min="12049" max="12049" width="8.6328125" style="4" bestFit="1" customWidth="1"/>
    <col min="12050" max="12050" width="7.08984375" style="4" bestFit="1" customWidth="1"/>
    <col min="12051" max="12051" width="10" style="4" bestFit="1" customWidth="1"/>
    <col min="12052" max="12052" width="8.6328125" style="4" bestFit="1" customWidth="1"/>
    <col min="12053" max="12053" width="7.08984375" style="4" bestFit="1" customWidth="1"/>
    <col min="12054" max="12054" width="10" style="4" bestFit="1" customWidth="1"/>
    <col min="12055" max="12055" width="8.6328125" style="4" bestFit="1" customWidth="1"/>
    <col min="12056" max="12056" width="7.08984375" style="4" bestFit="1" customWidth="1"/>
    <col min="12057" max="12057" width="10" style="4" bestFit="1" customWidth="1"/>
    <col min="12058" max="12058" width="8.6328125" style="4" bestFit="1" customWidth="1"/>
    <col min="12059" max="12285" width="11.453125" style="4"/>
    <col min="12286" max="12286" width="46.6328125" style="4" customWidth="1"/>
    <col min="12287" max="12287" width="8.453125" style="4" bestFit="1" customWidth="1"/>
    <col min="12288" max="12288" width="14.36328125" style="4" bestFit="1" customWidth="1"/>
    <col min="12289" max="12293" width="11.453125" style="4"/>
    <col min="12294" max="12294" width="16.453125" style="4" customWidth="1"/>
    <col min="12295" max="12295" width="11.453125" style="4"/>
    <col min="12296" max="12296" width="13" style="4" customWidth="1"/>
    <col min="12297" max="12302" width="0" style="4" hidden="1" customWidth="1"/>
    <col min="12303" max="12303" width="8.36328125" style="4" bestFit="1" customWidth="1"/>
    <col min="12304" max="12304" width="10" style="4" bestFit="1" customWidth="1"/>
    <col min="12305" max="12305" width="8.6328125" style="4" bestFit="1" customWidth="1"/>
    <col min="12306" max="12306" width="7.08984375" style="4" bestFit="1" customWidth="1"/>
    <col min="12307" max="12307" width="10" style="4" bestFit="1" customWidth="1"/>
    <col min="12308" max="12308" width="8.6328125" style="4" bestFit="1" customWidth="1"/>
    <col min="12309" max="12309" width="7.08984375" style="4" bestFit="1" customWidth="1"/>
    <col min="12310" max="12310" width="10" style="4" bestFit="1" customWidth="1"/>
    <col min="12311" max="12311" width="8.6328125" style="4" bestFit="1" customWidth="1"/>
    <col min="12312" max="12312" width="7.08984375" style="4" bestFit="1" customWidth="1"/>
    <col min="12313" max="12313" width="10" style="4" bestFit="1" customWidth="1"/>
    <col min="12314" max="12314" width="8.6328125" style="4" bestFit="1" customWidth="1"/>
    <col min="12315" max="12541" width="11.453125" style="4"/>
    <col min="12542" max="12542" width="46.6328125" style="4" customWidth="1"/>
    <col min="12543" max="12543" width="8.453125" style="4" bestFit="1" customWidth="1"/>
    <col min="12544" max="12544" width="14.36328125" style="4" bestFit="1" customWidth="1"/>
    <col min="12545" max="12549" width="11.453125" style="4"/>
    <col min="12550" max="12550" width="16.453125" style="4" customWidth="1"/>
    <col min="12551" max="12551" width="11.453125" style="4"/>
    <col min="12552" max="12552" width="13" style="4" customWidth="1"/>
    <col min="12553" max="12558" width="0" style="4" hidden="1" customWidth="1"/>
    <col min="12559" max="12559" width="8.36328125" style="4" bestFit="1" customWidth="1"/>
    <col min="12560" max="12560" width="10" style="4" bestFit="1" customWidth="1"/>
    <col min="12561" max="12561" width="8.6328125" style="4" bestFit="1" customWidth="1"/>
    <col min="12562" max="12562" width="7.08984375" style="4" bestFit="1" customWidth="1"/>
    <col min="12563" max="12563" width="10" style="4" bestFit="1" customWidth="1"/>
    <col min="12564" max="12564" width="8.6328125" style="4" bestFit="1" customWidth="1"/>
    <col min="12565" max="12565" width="7.08984375" style="4" bestFit="1" customWidth="1"/>
    <col min="12566" max="12566" width="10" style="4" bestFit="1" customWidth="1"/>
    <col min="12567" max="12567" width="8.6328125" style="4" bestFit="1" customWidth="1"/>
    <col min="12568" max="12568" width="7.08984375" style="4" bestFit="1" customWidth="1"/>
    <col min="12569" max="12569" width="10" style="4" bestFit="1" customWidth="1"/>
    <col min="12570" max="12570" width="8.6328125" style="4" bestFit="1" customWidth="1"/>
    <col min="12571" max="12797" width="11.453125" style="4"/>
    <col min="12798" max="12798" width="46.6328125" style="4" customWidth="1"/>
    <col min="12799" max="12799" width="8.453125" style="4" bestFit="1" customWidth="1"/>
    <col min="12800" max="12800" width="14.36328125" style="4" bestFit="1" customWidth="1"/>
    <col min="12801" max="12805" width="11.453125" style="4"/>
    <col min="12806" max="12806" width="16.453125" style="4" customWidth="1"/>
    <col min="12807" max="12807" width="11.453125" style="4"/>
    <col min="12808" max="12808" width="13" style="4" customWidth="1"/>
    <col min="12809" max="12814" width="0" style="4" hidden="1" customWidth="1"/>
    <col min="12815" max="12815" width="8.36328125" style="4" bestFit="1" customWidth="1"/>
    <col min="12816" max="12816" width="10" style="4" bestFit="1" customWidth="1"/>
    <col min="12817" max="12817" width="8.6328125" style="4" bestFit="1" customWidth="1"/>
    <col min="12818" max="12818" width="7.08984375" style="4" bestFit="1" customWidth="1"/>
    <col min="12819" max="12819" width="10" style="4" bestFit="1" customWidth="1"/>
    <col min="12820" max="12820" width="8.6328125" style="4" bestFit="1" customWidth="1"/>
    <col min="12821" max="12821" width="7.08984375" style="4" bestFit="1" customWidth="1"/>
    <col min="12822" max="12822" width="10" style="4" bestFit="1" customWidth="1"/>
    <col min="12823" max="12823" width="8.6328125" style="4" bestFit="1" customWidth="1"/>
    <col min="12824" max="12824" width="7.08984375" style="4" bestFit="1" customWidth="1"/>
    <col min="12825" max="12825" width="10" style="4" bestFit="1" customWidth="1"/>
    <col min="12826" max="12826" width="8.6328125" style="4" bestFit="1" customWidth="1"/>
    <col min="12827" max="13053" width="11.453125" style="4"/>
    <col min="13054" max="13054" width="46.6328125" style="4" customWidth="1"/>
    <col min="13055" max="13055" width="8.453125" style="4" bestFit="1" customWidth="1"/>
    <col min="13056" max="13056" width="14.36328125" style="4" bestFit="1" customWidth="1"/>
    <col min="13057" max="13061" width="11.453125" style="4"/>
    <col min="13062" max="13062" width="16.453125" style="4" customWidth="1"/>
    <col min="13063" max="13063" width="11.453125" style="4"/>
    <col min="13064" max="13064" width="13" style="4" customWidth="1"/>
    <col min="13065" max="13070" width="0" style="4" hidden="1" customWidth="1"/>
    <col min="13071" max="13071" width="8.36328125" style="4" bestFit="1" customWidth="1"/>
    <col min="13072" max="13072" width="10" style="4" bestFit="1" customWidth="1"/>
    <col min="13073" max="13073" width="8.6328125" style="4" bestFit="1" customWidth="1"/>
    <col min="13074" max="13074" width="7.08984375" style="4" bestFit="1" customWidth="1"/>
    <col min="13075" max="13075" width="10" style="4" bestFit="1" customWidth="1"/>
    <col min="13076" max="13076" width="8.6328125" style="4" bestFit="1" customWidth="1"/>
    <col min="13077" max="13077" width="7.08984375" style="4" bestFit="1" customWidth="1"/>
    <col min="13078" max="13078" width="10" style="4" bestFit="1" customWidth="1"/>
    <col min="13079" max="13079" width="8.6328125" style="4" bestFit="1" customWidth="1"/>
    <col min="13080" max="13080" width="7.08984375" style="4" bestFit="1" customWidth="1"/>
    <col min="13081" max="13081" width="10" style="4" bestFit="1" customWidth="1"/>
    <col min="13082" max="13082" width="8.6328125" style="4" bestFit="1" customWidth="1"/>
    <col min="13083" max="13309" width="11.453125" style="4"/>
    <col min="13310" max="13310" width="46.6328125" style="4" customWidth="1"/>
    <col min="13311" max="13311" width="8.453125" style="4" bestFit="1" customWidth="1"/>
    <col min="13312" max="13312" width="14.36328125" style="4" bestFit="1" customWidth="1"/>
    <col min="13313" max="13317" width="11.453125" style="4"/>
    <col min="13318" max="13318" width="16.453125" style="4" customWidth="1"/>
    <col min="13319" max="13319" width="11.453125" style="4"/>
    <col min="13320" max="13320" width="13" style="4" customWidth="1"/>
    <col min="13321" max="13326" width="0" style="4" hidden="1" customWidth="1"/>
    <col min="13327" max="13327" width="8.36328125" style="4" bestFit="1" customWidth="1"/>
    <col min="13328" max="13328" width="10" style="4" bestFit="1" customWidth="1"/>
    <col min="13329" max="13329" width="8.6328125" style="4" bestFit="1" customWidth="1"/>
    <col min="13330" max="13330" width="7.08984375" style="4" bestFit="1" customWidth="1"/>
    <col min="13331" max="13331" width="10" style="4" bestFit="1" customWidth="1"/>
    <col min="13332" max="13332" width="8.6328125" style="4" bestFit="1" customWidth="1"/>
    <col min="13333" max="13333" width="7.08984375" style="4" bestFit="1" customWidth="1"/>
    <col min="13334" max="13334" width="10" style="4" bestFit="1" customWidth="1"/>
    <col min="13335" max="13335" width="8.6328125" style="4" bestFit="1" customWidth="1"/>
    <col min="13336" max="13336" width="7.08984375" style="4" bestFit="1" customWidth="1"/>
    <col min="13337" max="13337" width="10" style="4" bestFit="1" customWidth="1"/>
    <col min="13338" max="13338" width="8.6328125" style="4" bestFit="1" customWidth="1"/>
    <col min="13339" max="13565" width="11.453125" style="4"/>
    <col min="13566" max="13566" width="46.6328125" style="4" customWidth="1"/>
    <col min="13567" max="13567" width="8.453125" style="4" bestFit="1" customWidth="1"/>
    <col min="13568" max="13568" width="14.36328125" style="4" bestFit="1" customWidth="1"/>
    <col min="13569" max="13573" width="11.453125" style="4"/>
    <col min="13574" max="13574" width="16.453125" style="4" customWidth="1"/>
    <col min="13575" max="13575" width="11.453125" style="4"/>
    <col min="13576" max="13576" width="13" style="4" customWidth="1"/>
    <col min="13577" max="13582" width="0" style="4" hidden="1" customWidth="1"/>
    <col min="13583" max="13583" width="8.36328125" style="4" bestFit="1" customWidth="1"/>
    <col min="13584" max="13584" width="10" style="4" bestFit="1" customWidth="1"/>
    <col min="13585" max="13585" width="8.6328125" style="4" bestFit="1" customWidth="1"/>
    <col min="13586" max="13586" width="7.08984375" style="4" bestFit="1" customWidth="1"/>
    <col min="13587" max="13587" width="10" style="4" bestFit="1" customWidth="1"/>
    <col min="13588" max="13588" width="8.6328125" style="4" bestFit="1" customWidth="1"/>
    <col min="13589" max="13589" width="7.08984375" style="4" bestFit="1" customWidth="1"/>
    <col min="13590" max="13590" width="10" style="4" bestFit="1" customWidth="1"/>
    <col min="13591" max="13591" width="8.6328125" style="4" bestFit="1" customWidth="1"/>
    <col min="13592" max="13592" width="7.08984375" style="4" bestFit="1" customWidth="1"/>
    <col min="13593" max="13593" width="10" style="4" bestFit="1" customWidth="1"/>
    <col min="13594" max="13594" width="8.6328125" style="4" bestFit="1" customWidth="1"/>
    <col min="13595" max="13821" width="11.453125" style="4"/>
    <col min="13822" max="13822" width="46.6328125" style="4" customWidth="1"/>
    <col min="13823" max="13823" width="8.453125" style="4" bestFit="1" customWidth="1"/>
    <col min="13824" max="13824" width="14.36328125" style="4" bestFit="1" customWidth="1"/>
    <col min="13825" max="13829" width="11.453125" style="4"/>
    <col min="13830" max="13830" width="16.453125" style="4" customWidth="1"/>
    <col min="13831" max="13831" width="11.453125" style="4"/>
    <col min="13832" max="13832" width="13" style="4" customWidth="1"/>
    <col min="13833" max="13838" width="0" style="4" hidden="1" customWidth="1"/>
    <col min="13839" max="13839" width="8.36328125" style="4" bestFit="1" customWidth="1"/>
    <col min="13840" max="13840" width="10" style="4" bestFit="1" customWidth="1"/>
    <col min="13841" max="13841" width="8.6328125" style="4" bestFit="1" customWidth="1"/>
    <col min="13842" max="13842" width="7.08984375" style="4" bestFit="1" customWidth="1"/>
    <col min="13843" max="13843" width="10" style="4" bestFit="1" customWidth="1"/>
    <col min="13844" max="13844" width="8.6328125" style="4" bestFit="1" customWidth="1"/>
    <col min="13845" max="13845" width="7.08984375" style="4" bestFit="1" customWidth="1"/>
    <col min="13846" max="13846" width="10" style="4" bestFit="1" customWidth="1"/>
    <col min="13847" max="13847" width="8.6328125" style="4" bestFit="1" customWidth="1"/>
    <col min="13848" max="13848" width="7.08984375" style="4" bestFit="1" customWidth="1"/>
    <col min="13849" max="13849" width="10" style="4" bestFit="1" customWidth="1"/>
    <col min="13850" max="13850" width="8.6328125" style="4" bestFit="1" customWidth="1"/>
    <col min="13851" max="14077" width="11.453125" style="4"/>
    <col min="14078" max="14078" width="46.6328125" style="4" customWidth="1"/>
    <col min="14079" max="14079" width="8.453125" style="4" bestFit="1" customWidth="1"/>
    <col min="14080" max="14080" width="14.36328125" style="4" bestFit="1" customWidth="1"/>
    <col min="14081" max="14085" width="11.453125" style="4"/>
    <col min="14086" max="14086" width="16.453125" style="4" customWidth="1"/>
    <col min="14087" max="14087" width="11.453125" style="4"/>
    <col min="14088" max="14088" width="13" style="4" customWidth="1"/>
    <col min="14089" max="14094" width="0" style="4" hidden="1" customWidth="1"/>
    <col min="14095" max="14095" width="8.36328125" style="4" bestFit="1" customWidth="1"/>
    <col min="14096" max="14096" width="10" style="4" bestFit="1" customWidth="1"/>
    <col min="14097" max="14097" width="8.6328125" style="4" bestFit="1" customWidth="1"/>
    <col min="14098" max="14098" width="7.08984375" style="4" bestFit="1" customWidth="1"/>
    <col min="14099" max="14099" width="10" style="4" bestFit="1" customWidth="1"/>
    <col min="14100" max="14100" width="8.6328125" style="4" bestFit="1" customWidth="1"/>
    <col min="14101" max="14101" width="7.08984375" style="4" bestFit="1" customWidth="1"/>
    <col min="14102" max="14102" width="10" style="4" bestFit="1" customWidth="1"/>
    <col min="14103" max="14103" width="8.6328125" style="4" bestFit="1" customWidth="1"/>
    <col min="14104" max="14104" width="7.08984375" style="4" bestFit="1" customWidth="1"/>
    <col min="14105" max="14105" width="10" style="4" bestFit="1" customWidth="1"/>
    <col min="14106" max="14106" width="8.6328125" style="4" bestFit="1" customWidth="1"/>
    <col min="14107" max="14333" width="11.453125" style="4"/>
    <col min="14334" max="14334" width="46.6328125" style="4" customWidth="1"/>
    <col min="14335" max="14335" width="8.453125" style="4" bestFit="1" customWidth="1"/>
    <col min="14336" max="14336" width="14.36328125" style="4" bestFit="1" customWidth="1"/>
    <col min="14337" max="14341" width="11.453125" style="4"/>
    <col min="14342" max="14342" width="16.453125" style="4" customWidth="1"/>
    <col min="14343" max="14343" width="11.453125" style="4"/>
    <col min="14344" max="14344" width="13" style="4" customWidth="1"/>
    <col min="14345" max="14350" width="0" style="4" hidden="1" customWidth="1"/>
    <col min="14351" max="14351" width="8.36328125" style="4" bestFit="1" customWidth="1"/>
    <col min="14352" max="14352" width="10" style="4" bestFit="1" customWidth="1"/>
    <col min="14353" max="14353" width="8.6328125" style="4" bestFit="1" customWidth="1"/>
    <col min="14354" max="14354" width="7.08984375" style="4" bestFit="1" customWidth="1"/>
    <col min="14355" max="14355" width="10" style="4" bestFit="1" customWidth="1"/>
    <col min="14356" max="14356" width="8.6328125" style="4" bestFit="1" customWidth="1"/>
    <col min="14357" max="14357" width="7.08984375" style="4" bestFit="1" customWidth="1"/>
    <col min="14358" max="14358" width="10" style="4" bestFit="1" customWidth="1"/>
    <col min="14359" max="14359" width="8.6328125" style="4" bestFit="1" customWidth="1"/>
    <col min="14360" max="14360" width="7.08984375" style="4" bestFit="1" customWidth="1"/>
    <col min="14361" max="14361" width="10" style="4" bestFit="1" customWidth="1"/>
    <col min="14362" max="14362" width="8.6328125" style="4" bestFit="1" customWidth="1"/>
    <col min="14363" max="14589" width="11.453125" style="4"/>
    <col min="14590" max="14590" width="46.6328125" style="4" customWidth="1"/>
    <col min="14591" max="14591" width="8.453125" style="4" bestFit="1" customWidth="1"/>
    <col min="14592" max="14592" width="14.36328125" style="4" bestFit="1" customWidth="1"/>
    <col min="14593" max="14597" width="11.453125" style="4"/>
    <col min="14598" max="14598" width="16.453125" style="4" customWidth="1"/>
    <col min="14599" max="14599" width="11.453125" style="4"/>
    <col min="14600" max="14600" width="13" style="4" customWidth="1"/>
    <col min="14601" max="14606" width="0" style="4" hidden="1" customWidth="1"/>
    <col min="14607" max="14607" width="8.36328125" style="4" bestFit="1" customWidth="1"/>
    <col min="14608" max="14608" width="10" style="4" bestFit="1" customWidth="1"/>
    <col min="14609" max="14609" width="8.6328125" style="4" bestFit="1" customWidth="1"/>
    <col min="14610" max="14610" width="7.08984375" style="4" bestFit="1" customWidth="1"/>
    <col min="14611" max="14611" width="10" style="4" bestFit="1" customWidth="1"/>
    <col min="14612" max="14612" width="8.6328125" style="4" bestFit="1" customWidth="1"/>
    <col min="14613" max="14613" width="7.08984375" style="4" bestFit="1" customWidth="1"/>
    <col min="14614" max="14614" width="10" style="4" bestFit="1" customWidth="1"/>
    <col min="14615" max="14615" width="8.6328125" style="4" bestFit="1" customWidth="1"/>
    <col min="14616" max="14616" width="7.08984375" style="4" bestFit="1" customWidth="1"/>
    <col min="14617" max="14617" width="10" style="4" bestFit="1" customWidth="1"/>
    <col min="14618" max="14618" width="8.6328125" style="4" bestFit="1" customWidth="1"/>
    <col min="14619" max="14845" width="11.453125" style="4"/>
    <col min="14846" max="14846" width="46.6328125" style="4" customWidth="1"/>
    <col min="14847" max="14847" width="8.453125" style="4" bestFit="1" customWidth="1"/>
    <col min="14848" max="14848" width="14.36328125" style="4" bestFit="1" customWidth="1"/>
    <col min="14849" max="14853" width="11.453125" style="4"/>
    <col min="14854" max="14854" width="16.453125" style="4" customWidth="1"/>
    <col min="14855" max="14855" width="11.453125" style="4"/>
    <col min="14856" max="14856" width="13" style="4" customWidth="1"/>
    <col min="14857" max="14862" width="0" style="4" hidden="1" customWidth="1"/>
    <col min="14863" max="14863" width="8.36328125" style="4" bestFit="1" customWidth="1"/>
    <col min="14864" max="14864" width="10" style="4" bestFit="1" customWidth="1"/>
    <col min="14865" max="14865" width="8.6328125" style="4" bestFit="1" customWidth="1"/>
    <col min="14866" max="14866" width="7.08984375" style="4" bestFit="1" customWidth="1"/>
    <col min="14867" max="14867" width="10" style="4" bestFit="1" customWidth="1"/>
    <col min="14868" max="14868" width="8.6328125" style="4" bestFit="1" customWidth="1"/>
    <col min="14869" max="14869" width="7.08984375" style="4" bestFit="1" customWidth="1"/>
    <col min="14870" max="14870" width="10" style="4" bestFit="1" customWidth="1"/>
    <col min="14871" max="14871" width="8.6328125" style="4" bestFit="1" customWidth="1"/>
    <col min="14872" max="14872" width="7.08984375" style="4" bestFit="1" customWidth="1"/>
    <col min="14873" max="14873" width="10" style="4" bestFit="1" customWidth="1"/>
    <col min="14874" max="14874" width="8.6328125" style="4" bestFit="1" customWidth="1"/>
    <col min="14875" max="15101" width="11.453125" style="4"/>
    <col min="15102" max="15102" width="46.6328125" style="4" customWidth="1"/>
    <col min="15103" max="15103" width="8.453125" style="4" bestFit="1" customWidth="1"/>
    <col min="15104" max="15104" width="14.36328125" style="4" bestFit="1" customWidth="1"/>
    <col min="15105" max="15109" width="11.453125" style="4"/>
    <col min="15110" max="15110" width="16.453125" style="4" customWidth="1"/>
    <col min="15111" max="15111" width="11.453125" style="4"/>
    <col min="15112" max="15112" width="13" style="4" customWidth="1"/>
    <col min="15113" max="15118" width="0" style="4" hidden="1" customWidth="1"/>
    <col min="15119" max="15119" width="8.36328125" style="4" bestFit="1" customWidth="1"/>
    <col min="15120" max="15120" width="10" style="4" bestFit="1" customWidth="1"/>
    <col min="15121" max="15121" width="8.6328125" style="4" bestFit="1" customWidth="1"/>
    <col min="15122" max="15122" width="7.08984375" style="4" bestFit="1" customWidth="1"/>
    <col min="15123" max="15123" width="10" style="4" bestFit="1" customWidth="1"/>
    <col min="15124" max="15124" width="8.6328125" style="4" bestFit="1" customWidth="1"/>
    <col min="15125" max="15125" width="7.08984375" style="4" bestFit="1" customWidth="1"/>
    <col min="15126" max="15126" width="10" style="4" bestFit="1" customWidth="1"/>
    <col min="15127" max="15127" width="8.6328125" style="4" bestFit="1" customWidth="1"/>
    <col min="15128" max="15128" width="7.08984375" style="4" bestFit="1" customWidth="1"/>
    <col min="15129" max="15129" width="10" style="4" bestFit="1" customWidth="1"/>
    <col min="15130" max="15130" width="8.6328125" style="4" bestFit="1" customWidth="1"/>
    <col min="15131" max="15357" width="11.453125" style="4"/>
    <col min="15358" max="15358" width="46.6328125" style="4" customWidth="1"/>
    <col min="15359" max="15359" width="8.453125" style="4" bestFit="1" customWidth="1"/>
    <col min="15360" max="15360" width="14.36328125" style="4" bestFit="1" customWidth="1"/>
    <col min="15361" max="15365" width="11.453125" style="4"/>
    <col min="15366" max="15366" width="16.453125" style="4" customWidth="1"/>
    <col min="15367" max="15367" width="11.453125" style="4"/>
    <col min="15368" max="15368" width="13" style="4" customWidth="1"/>
    <col min="15369" max="15374" width="0" style="4" hidden="1" customWidth="1"/>
    <col min="15375" max="15375" width="8.36328125" style="4" bestFit="1" customWidth="1"/>
    <col min="15376" max="15376" width="10" style="4" bestFit="1" customWidth="1"/>
    <col min="15377" max="15377" width="8.6328125" style="4" bestFit="1" customWidth="1"/>
    <col min="15378" max="15378" width="7.08984375" style="4" bestFit="1" customWidth="1"/>
    <col min="15379" max="15379" width="10" style="4" bestFit="1" customWidth="1"/>
    <col min="15380" max="15380" width="8.6328125" style="4" bestFit="1" customWidth="1"/>
    <col min="15381" max="15381" width="7.08984375" style="4" bestFit="1" customWidth="1"/>
    <col min="15382" max="15382" width="10" style="4" bestFit="1" customWidth="1"/>
    <col min="15383" max="15383" width="8.6328125" style="4" bestFit="1" customWidth="1"/>
    <col min="15384" max="15384" width="7.08984375" style="4" bestFit="1" customWidth="1"/>
    <col min="15385" max="15385" width="10" style="4" bestFit="1" customWidth="1"/>
    <col min="15386" max="15386" width="8.6328125" style="4" bestFit="1" customWidth="1"/>
    <col min="15387" max="15613" width="11.453125" style="4"/>
    <col min="15614" max="15614" width="46.6328125" style="4" customWidth="1"/>
    <col min="15615" max="15615" width="8.453125" style="4" bestFit="1" customWidth="1"/>
    <col min="15616" max="15616" width="14.36328125" style="4" bestFit="1" customWidth="1"/>
    <col min="15617" max="15621" width="11.453125" style="4"/>
    <col min="15622" max="15622" width="16.453125" style="4" customWidth="1"/>
    <col min="15623" max="15623" width="11.453125" style="4"/>
    <col min="15624" max="15624" width="13" style="4" customWidth="1"/>
    <col min="15625" max="15630" width="0" style="4" hidden="1" customWidth="1"/>
    <col min="15631" max="15631" width="8.36328125" style="4" bestFit="1" customWidth="1"/>
    <col min="15632" max="15632" width="10" style="4" bestFit="1" customWidth="1"/>
    <col min="15633" max="15633" width="8.6328125" style="4" bestFit="1" customWidth="1"/>
    <col min="15634" max="15634" width="7.08984375" style="4" bestFit="1" customWidth="1"/>
    <col min="15635" max="15635" width="10" style="4" bestFit="1" customWidth="1"/>
    <col min="15636" max="15636" width="8.6328125" style="4" bestFit="1" customWidth="1"/>
    <col min="15637" max="15637" width="7.08984375" style="4" bestFit="1" customWidth="1"/>
    <col min="15638" max="15638" width="10" style="4" bestFit="1" customWidth="1"/>
    <col min="15639" max="15639" width="8.6328125" style="4" bestFit="1" customWidth="1"/>
    <col min="15640" max="15640" width="7.08984375" style="4" bestFit="1" customWidth="1"/>
    <col min="15641" max="15641" width="10" style="4" bestFit="1" customWidth="1"/>
    <col min="15642" max="15642" width="8.6328125" style="4" bestFit="1" customWidth="1"/>
    <col min="15643" max="15869" width="11.453125" style="4"/>
    <col min="15870" max="15870" width="46.6328125" style="4" customWidth="1"/>
    <col min="15871" max="15871" width="8.453125" style="4" bestFit="1" customWidth="1"/>
    <col min="15872" max="15872" width="14.36328125" style="4" bestFit="1" customWidth="1"/>
    <col min="15873" max="15877" width="11.453125" style="4"/>
    <col min="15878" max="15878" width="16.453125" style="4" customWidth="1"/>
    <col min="15879" max="15879" width="11.453125" style="4"/>
    <col min="15880" max="15880" width="13" style="4" customWidth="1"/>
    <col min="15881" max="15886" width="0" style="4" hidden="1" customWidth="1"/>
    <col min="15887" max="15887" width="8.36328125" style="4" bestFit="1" customWidth="1"/>
    <col min="15888" max="15888" width="10" style="4" bestFit="1" customWidth="1"/>
    <col min="15889" max="15889" width="8.6328125" style="4" bestFit="1" customWidth="1"/>
    <col min="15890" max="15890" width="7.08984375" style="4" bestFit="1" customWidth="1"/>
    <col min="15891" max="15891" width="10" style="4" bestFit="1" customWidth="1"/>
    <col min="15892" max="15892" width="8.6328125" style="4" bestFit="1" customWidth="1"/>
    <col min="15893" max="15893" width="7.08984375" style="4" bestFit="1" customWidth="1"/>
    <col min="15894" max="15894" width="10" style="4" bestFit="1" customWidth="1"/>
    <col min="15895" max="15895" width="8.6328125" style="4" bestFit="1" customWidth="1"/>
    <col min="15896" max="15896" width="7.08984375" style="4" bestFit="1" customWidth="1"/>
    <col min="15897" max="15897" width="10" style="4" bestFit="1" customWidth="1"/>
    <col min="15898" max="15898" width="8.6328125" style="4" bestFit="1" customWidth="1"/>
    <col min="15899" max="16125" width="11.453125" style="4"/>
    <col min="16126" max="16126" width="46.6328125" style="4" customWidth="1"/>
    <col min="16127" max="16127" width="8.453125" style="4" bestFit="1" customWidth="1"/>
    <col min="16128" max="16128" width="14.36328125" style="4" bestFit="1" customWidth="1"/>
    <col min="16129" max="16133" width="11.453125" style="4"/>
    <col min="16134" max="16134" width="16.453125" style="4" customWidth="1"/>
    <col min="16135" max="16135" width="11.453125" style="4"/>
    <col min="16136" max="16136" width="13" style="4" customWidth="1"/>
    <col min="16137" max="16142" width="0" style="4" hidden="1" customWidth="1"/>
    <col min="16143" max="16143" width="8.36328125" style="4" bestFit="1" customWidth="1"/>
    <col min="16144" max="16144" width="10" style="4" bestFit="1" customWidth="1"/>
    <col min="16145" max="16145" width="8.6328125" style="4" bestFit="1" customWidth="1"/>
    <col min="16146" max="16146" width="7.08984375" style="4" bestFit="1" customWidth="1"/>
    <col min="16147" max="16147" width="10" style="4" bestFit="1" customWidth="1"/>
    <col min="16148" max="16148" width="8.6328125" style="4" bestFit="1" customWidth="1"/>
    <col min="16149" max="16149" width="7.08984375" style="4" bestFit="1" customWidth="1"/>
    <col min="16150" max="16150" width="10" style="4" bestFit="1" customWidth="1"/>
    <col min="16151" max="16151" width="8.6328125" style="4" bestFit="1" customWidth="1"/>
    <col min="16152" max="16152" width="7.08984375" style="4" bestFit="1" customWidth="1"/>
    <col min="16153" max="16153" width="10" style="4" bestFit="1" customWidth="1"/>
    <col min="16154" max="16154" width="8.6328125" style="4" bestFit="1" customWidth="1"/>
    <col min="16155" max="16384" width="11.453125" style="4"/>
  </cols>
  <sheetData>
    <row r="1" spans="1:26" ht="16" thickBot="1" x14ac:dyDescent="0.4">
      <c r="A1" s="709" t="s">
        <v>105</v>
      </c>
      <c r="B1" s="710"/>
      <c r="C1" s="710"/>
      <c r="D1" s="710"/>
      <c r="E1" s="710"/>
      <c r="F1" s="710"/>
      <c r="G1" s="710"/>
      <c r="H1" s="710"/>
      <c r="I1" s="710"/>
      <c r="J1" s="710"/>
      <c r="K1" s="710"/>
      <c r="L1" s="710"/>
      <c r="M1" s="710"/>
      <c r="N1" s="710"/>
      <c r="O1" s="710"/>
      <c r="P1" s="710"/>
      <c r="Q1" s="710"/>
      <c r="R1" s="710"/>
      <c r="S1" s="710"/>
      <c r="T1" s="711"/>
      <c r="U1" s="712" t="s">
        <v>106</v>
      </c>
      <c r="V1" s="713"/>
      <c r="W1" s="713"/>
      <c r="X1" s="713"/>
      <c r="Y1" s="713"/>
      <c r="Z1" s="713"/>
    </row>
    <row r="2" spans="1:26" ht="16" thickBot="1" x14ac:dyDescent="0.4">
      <c r="A2" s="714" t="s">
        <v>107</v>
      </c>
      <c r="B2" s="715"/>
      <c r="C2" s="715"/>
      <c r="D2" s="715"/>
      <c r="E2" s="715"/>
      <c r="F2" s="715"/>
      <c r="G2" s="715"/>
      <c r="H2" s="715"/>
      <c r="I2" s="715"/>
      <c r="J2" s="715"/>
      <c r="K2" s="715"/>
      <c r="L2" s="715"/>
      <c r="M2" s="42"/>
      <c r="N2" s="42"/>
      <c r="O2" s="42"/>
      <c r="P2" s="42"/>
      <c r="Q2" s="42"/>
      <c r="R2" s="42"/>
      <c r="S2" s="42"/>
      <c r="T2" s="13"/>
      <c r="U2" s="716" t="s">
        <v>108</v>
      </c>
      <c r="V2" s="717"/>
      <c r="W2" s="718"/>
      <c r="X2" s="716" t="s">
        <v>109</v>
      </c>
      <c r="Y2" s="717"/>
      <c r="Z2" s="718"/>
    </row>
    <row r="3" spans="1:26" ht="13" thickBot="1" x14ac:dyDescent="0.3">
      <c r="A3" s="702" t="s">
        <v>110</v>
      </c>
      <c r="B3" s="703"/>
      <c r="C3" s="703"/>
      <c r="D3" s="14" t="s">
        <v>111</v>
      </c>
      <c r="E3" s="15" t="s">
        <v>106</v>
      </c>
      <c r="F3" s="704" t="s">
        <v>63</v>
      </c>
      <c r="G3" s="705"/>
      <c r="H3" s="705"/>
      <c r="I3" s="705"/>
      <c r="J3" s="705"/>
      <c r="K3" s="705"/>
      <c r="L3" s="706"/>
      <c r="M3" s="707" t="s">
        <v>112</v>
      </c>
      <c r="N3" s="707"/>
      <c r="O3" s="707"/>
      <c r="P3" s="707"/>
      <c r="Q3" s="707"/>
      <c r="R3" s="707"/>
      <c r="S3" s="707"/>
      <c r="T3" s="708"/>
      <c r="U3" s="16" t="s">
        <v>113</v>
      </c>
      <c r="V3" s="17" t="s">
        <v>114</v>
      </c>
      <c r="W3" s="18" t="s">
        <v>115</v>
      </c>
      <c r="X3" s="16" t="s">
        <v>113</v>
      </c>
      <c r="Y3" s="17" t="s">
        <v>114</v>
      </c>
      <c r="Z3" s="18" t="s">
        <v>115</v>
      </c>
    </row>
    <row r="4" spans="1:26" ht="21" x14ac:dyDescent="0.25">
      <c r="A4" s="664" t="s">
        <v>116</v>
      </c>
      <c r="B4" s="665"/>
      <c r="C4" s="665"/>
      <c r="D4" s="19" t="s">
        <v>117</v>
      </c>
      <c r="E4" s="20">
        <v>1</v>
      </c>
      <c r="F4" s="676" t="s">
        <v>118</v>
      </c>
      <c r="G4" s="677"/>
      <c r="H4" s="677"/>
      <c r="I4" s="677"/>
      <c r="J4" s="677"/>
      <c r="K4" s="677"/>
      <c r="L4" s="678"/>
      <c r="M4" s="658" t="s">
        <v>61</v>
      </c>
      <c r="N4" s="659"/>
      <c r="O4" s="659"/>
      <c r="P4" s="659"/>
      <c r="Q4" s="659"/>
      <c r="R4" s="659"/>
      <c r="S4" s="659"/>
      <c r="T4" s="660"/>
      <c r="U4" s="697">
        <v>1</v>
      </c>
      <c r="V4" s="698">
        <v>3</v>
      </c>
      <c r="W4" s="699">
        <f>V4-U4</f>
        <v>2</v>
      </c>
      <c r="X4" s="697">
        <v>1</v>
      </c>
      <c r="Y4" s="700">
        <v>2</v>
      </c>
      <c r="Z4" s="695">
        <f>Y4-X4</f>
        <v>1</v>
      </c>
    </row>
    <row r="5" spans="1:26" ht="21" x14ac:dyDescent="0.25">
      <c r="A5" s="666"/>
      <c r="B5" s="667"/>
      <c r="C5" s="667"/>
      <c r="D5" s="21" t="s">
        <v>120</v>
      </c>
      <c r="E5" s="22">
        <v>2</v>
      </c>
      <c r="F5" s="679"/>
      <c r="G5" s="680"/>
      <c r="H5" s="680"/>
      <c r="I5" s="680"/>
      <c r="J5" s="680"/>
      <c r="K5" s="680"/>
      <c r="L5" s="681"/>
      <c r="M5" s="631" t="s">
        <v>119</v>
      </c>
      <c r="N5" s="632"/>
      <c r="O5" s="632"/>
      <c r="P5" s="632"/>
      <c r="Q5" s="632"/>
      <c r="R5" s="632"/>
      <c r="S5" s="632"/>
      <c r="T5" s="633"/>
      <c r="U5" s="639"/>
      <c r="V5" s="641"/>
      <c r="W5" s="637"/>
      <c r="X5" s="639"/>
      <c r="Y5" s="701"/>
      <c r="Z5" s="696"/>
    </row>
    <row r="6" spans="1:26" ht="21.5" thickBot="1" x14ac:dyDescent="0.3">
      <c r="A6" s="668"/>
      <c r="B6" s="669"/>
      <c r="C6" s="669"/>
      <c r="D6" s="23" t="s">
        <v>121</v>
      </c>
      <c r="E6" s="24">
        <v>3</v>
      </c>
      <c r="F6" s="682"/>
      <c r="G6" s="683"/>
      <c r="H6" s="683"/>
      <c r="I6" s="683"/>
      <c r="J6" s="683"/>
      <c r="K6" s="683"/>
      <c r="L6" s="684"/>
      <c r="M6" s="634" t="s">
        <v>62</v>
      </c>
      <c r="N6" s="635"/>
      <c r="O6" s="635"/>
      <c r="P6" s="635"/>
      <c r="Q6" s="635"/>
      <c r="R6" s="635"/>
      <c r="S6" s="635"/>
      <c r="T6" s="636"/>
      <c r="U6" s="639"/>
      <c r="V6" s="641"/>
      <c r="W6" s="637"/>
      <c r="X6" s="639"/>
      <c r="Y6" s="701"/>
      <c r="Z6" s="696"/>
    </row>
    <row r="7" spans="1:26" ht="21" x14ac:dyDescent="0.25">
      <c r="A7" s="685" t="s">
        <v>122</v>
      </c>
      <c r="B7" s="686"/>
      <c r="C7" s="686"/>
      <c r="D7" s="25" t="s">
        <v>123</v>
      </c>
      <c r="E7" s="26">
        <v>0</v>
      </c>
      <c r="F7" s="689" t="s">
        <v>124</v>
      </c>
      <c r="G7" s="690"/>
      <c r="H7" s="690"/>
      <c r="I7" s="690"/>
      <c r="J7" s="690"/>
      <c r="K7" s="690"/>
      <c r="L7" s="691"/>
      <c r="M7" s="631" t="s">
        <v>119</v>
      </c>
      <c r="N7" s="632"/>
      <c r="O7" s="632"/>
      <c r="P7" s="632"/>
      <c r="Q7" s="632"/>
      <c r="R7" s="632"/>
      <c r="S7" s="632"/>
      <c r="T7" s="633"/>
      <c r="U7" s="639">
        <v>2</v>
      </c>
      <c r="V7" s="641">
        <v>2</v>
      </c>
      <c r="W7" s="637">
        <v>0</v>
      </c>
      <c r="X7" s="639">
        <v>0</v>
      </c>
      <c r="Y7" s="641">
        <v>2</v>
      </c>
      <c r="Z7" s="637">
        <v>2</v>
      </c>
    </row>
    <row r="8" spans="1:26" ht="33" customHeight="1" thickBot="1" x14ac:dyDescent="0.3">
      <c r="A8" s="687"/>
      <c r="B8" s="688"/>
      <c r="C8" s="688"/>
      <c r="D8" s="27" t="s">
        <v>125</v>
      </c>
      <c r="E8" s="28">
        <v>2</v>
      </c>
      <c r="F8" s="692"/>
      <c r="G8" s="693"/>
      <c r="H8" s="693"/>
      <c r="I8" s="693"/>
      <c r="J8" s="693"/>
      <c r="K8" s="693"/>
      <c r="L8" s="694"/>
      <c r="M8" s="634" t="s">
        <v>62</v>
      </c>
      <c r="N8" s="635"/>
      <c r="O8" s="635"/>
      <c r="P8" s="635"/>
      <c r="Q8" s="635"/>
      <c r="R8" s="635"/>
      <c r="S8" s="635"/>
      <c r="T8" s="636"/>
      <c r="U8" s="639"/>
      <c r="V8" s="641"/>
      <c r="W8" s="637"/>
      <c r="X8" s="639"/>
      <c r="Y8" s="641"/>
      <c r="Z8" s="637"/>
    </row>
    <row r="9" spans="1:26" ht="21" x14ac:dyDescent="0.25">
      <c r="A9" s="664" t="s">
        <v>126</v>
      </c>
      <c r="B9" s="665"/>
      <c r="C9" s="665"/>
      <c r="D9" s="29" t="s">
        <v>127</v>
      </c>
      <c r="E9" s="20">
        <v>1</v>
      </c>
      <c r="F9" s="676" t="s">
        <v>128</v>
      </c>
      <c r="G9" s="677"/>
      <c r="H9" s="677"/>
      <c r="I9" s="677"/>
      <c r="J9" s="677"/>
      <c r="K9" s="677"/>
      <c r="L9" s="678"/>
      <c r="M9" s="658" t="s">
        <v>61</v>
      </c>
      <c r="N9" s="659"/>
      <c r="O9" s="659"/>
      <c r="P9" s="659"/>
      <c r="Q9" s="659"/>
      <c r="R9" s="659"/>
      <c r="S9" s="659"/>
      <c r="T9" s="660"/>
      <c r="U9" s="639">
        <v>3</v>
      </c>
      <c r="V9" s="641">
        <v>3</v>
      </c>
      <c r="W9" s="637">
        <v>0</v>
      </c>
      <c r="X9" s="639">
        <v>1</v>
      </c>
      <c r="Y9" s="641">
        <v>2</v>
      </c>
      <c r="Z9" s="637">
        <f>Y9-X9</f>
        <v>1</v>
      </c>
    </row>
    <row r="10" spans="1:26" ht="28.5" customHeight="1" x14ac:dyDescent="0.25">
      <c r="A10" s="666"/>
      <c r="B10" s="667"/>
      <c r="C10" s="667"/>
      <c r="D10" s="30" t="s">
        <v>129</v>
      </c>
      <c r="E10" s="22">
        <v>2</v>
      </c>
      <c r="F10" s="679"/>
      <c r="G10" s="680"/>
      <c r="H10" s="680"/>
      <c r="I10" s="680"/>
      <c r="J10" s="680"/>
      <c r="K10" s="680"/>
      <c r="L10" s="681"/>
      <c r="M10" s="631" t="s">
        <v>119</v>
      </c>
      <c r="N10" s="632"/>
      <c r="O10" s="632"/>
      <c r="P10" s="632"/>
      <c r="Q10" s="632"/>
      <c r="R10" s="632"/>
      <c r="S10" s="632"/>
      <c r="T10" s="633"/>
      <c r="U10" s="639"/>
      <c r="V10" s="641"/>
      <c r="W10" s="637"/>
      <c r="X10" s="639"/>
      <c r="Y10" s="641"/>
      <c r="Z10" s="637"/>
    </row>
    <row r="11" spans="1:26" ht="21.5" thickBot="1" x14ac:dyDescent="0.3">
      <c r="A11" s="668"/>
      <c r="B11" s="669"/>
      <c r="C11" s="669"/>
      <c r="D11" s="31" t="s">
        <v>130</v>
      </c>
      <c r="E11" s="24">
        <v>3</v>
      </c>
      <c r="F11" s="682"/>
      <c r="G11" s="683"/>
      <c r="H11" s="683"/>
      <c r="I11" s="683"/>
      <c r="J11" s="683"/>
      <c r="K11" s="683"/>
      <c r="L11" s="684"/>
      <c r="M11" s="634" t="s">
        <v>62</v>
      </c>
      <c r="N11" s="635"/>
      <c r="O11" s="635"/>
      <c r="P11" s="635"/>
      <c r="Q11" s="635"/>
      <c r="R11" s="635"/>
      <c r="S11" s="635"/>
      <c r="T11" s="636"/>
      <c r="U11" s="639"/>
      <c r="V11" s="641"/>
      <c r="W11" s="637"/>
      <c r="X11" s="639"/>
      <c r="Y11" s="641"/>
      <c r="Z11" s="637"/>
    </row>
    <row r="12" spans="1:26" ht="21" x14ac:dyDescent="0.25">
      <c r="A12" s="664" t="s">
        <v>131</v>
      </c>
      <c r="B12" s="665"/>
      <c r="C12" s="665"/>
      <c r="D12" s="19" t="s">
        <v>132</v>
      </c>
      <c r="E12" s="20">
        <v>0</v>
      </c>
      <c r="F12" s="676" t="s">
        <v>133</v>
      </c>
      <c r="G12" s="677"/>
      <c r="H12" s="677"/>
      <c r="I12" s="677"/>
      <c r="J12" s="677"/>
      <c r="K12" s="677"/>
      <c r="L12" s="678"/>
      <c r="M12" s="658" t="s">
        <v>61</v>
      </c>
      <c r="N12" s="659"/>
      <c r="O12" s="659"/>
      <c r="P12" s="659"/>
      <c r="Q12" s="659"/>
      <c r="R12" s="659"/>
      <c r="S12" s="659"/>
      <c r="T12" s="660"/>
      <c r="U12" s="639">
        <v>0</v>
      </c>
      <c r="V12" s="641">
        <v>1</v>
      </c>
      <c r="W12" s="637">
        <v>1</v>
      </c>
      <c r="X12" s="639">
        <v>0</v>
      </c>
      <c r="Y12" s="641">
        <v>1</v>
      </c>
      <c r="Z12" s="637">
        <v>1</v>
      </c>
    </row>
    <row r="13" spans="1:26" ht="21" x14ac:dyDescent="0.25">
      <c r="A13" s="666"/>
      <c r="B13" s="667"/>
      <c r="C13" s="667"/>
      <c r="D13" s="21" t="s">
        <v>134</v>
      </c>
      <c r="E13" s="22">
        <v>1</v>
      </c>
      <c r="F13" s="679"/>
      <c r="G13" s="680"/>
      <c r="H13" s="680"/>
      <c r="I13" s="680"/>
      <c r="J13" s="680"/>
      <c r="K13" s="680"/>
      <c r="L13" s="681"/>
      <c r="M13" s="631" t="s">
        <v>119</v>
      </c>
      <c r="N13" s="632"/>
      <c r="O13" s="632"/>
      <c r="P13" s="632"/>
      <c r="Q13" s="632"/>
      <c r="R13" s="632"/>
      <c r="S13" s="632"/>
      <c r="T13" s="633"/>
      <c r="U13" s="639"/>
      <c r="V13" s="641"/>
      <c r="W13" s="637"/>
      <c r="X13" s="639"/>
      <c r="Y13" s="641"/>
      <c r="Z13" s="637"/>
    </row>
    <row r="14" spans="1:26" ht="21.5" thickBot="1" x14ac:dyDescent="0.3">
      <c r="A14" s="668"/>
      <c r="B14" s="669"/>
      <c r="C14" s="669"/>
      <c r="D14" s="23" t="s">
        <v>135</v>
      </c>
      <c r="E14" s="24">
        <v>2</v>
      </c>
      <c r="F14" s="682"/>
      <c r="G14" s="683"/>
      <c r="H14" s="683"/>
      <c r="I14" s="683"/>
      <c r="J14" s="683"/>
      <c r="K14" s="683"/>
      <c r="L14" s="684"/>
      <c r="M14" s="634" t="s">
        <v>62</v>
      </c>
      <c r="N14" s="635"/>
      <c r="O14" s="635"/>
      <c r="P14" s="635"/>
      <c r="Q14" s="635"/>
      <c r="R14" s="635"/>
      <c r="S14" s="635"/>
      <c r="T14" s="636"/>
      <c r="U14" s="639"/>
      <c r="V14" s="641"/>
      <c r="W14" s="637"/>
      <c r="X14" s="639"/>
      <c r="Y14" s="641"/>
      <c r="Z14" s="637"/>
    </row>
    <row r="15" spans="1:26" ht="21" x14ac:dyDescent="0.25">
      <c r="A15" s="664" t="s">
        <v>136</v>
      </c>
      <c r="B15" s="665"/>
      <c r="C15" s="665"/>
      <c r="D15" s="32" t="s">
        <v>137</v>
      </c>
      <c r="E15" s="20">
        <v>0</v>
      </c>
      <c r="F15" s="676" t="s">
        <v>138</v>
      </c>
      <c r="G15" s="677"/>
      <c r="H15" s="677"/>
      <c r="I15" s="677"/>
      <c r="J15" s="677"/>
      <c r="K15" s="677"/>
      <c r="L15" s="678"/>
      <c r="M15" s="658" t="s">
        <v>61</v>
      </c>
      <c r="N15" s="659"/>
      <c r="O15" s="659"/>
      <c r="P15" s="659"/>
      <c r="Q15" s="659"/>
      <c r="R15" s="659"/>
      <c r="S15" s="659"/>
      <c r="T15" s="660"/>
      <c r="U15" s="639">
        <v>1</v>
      </c>
      <c r="V15" s="641">
        <v>2</v>
      </c>
      <c r="W15" s="637">
        <v>1</v>
      </c>
      <c r="X15" s="639">
        <v>1</v>
      </c>
      <c r="Y15" s="641">
        <v>2</v>
      </c>
      <c r="Z15" s="637">
        <v>1</v>
      </c>
    </row>
    <row r="16" spans="1:26" ht="26" x14ac:dyDescent="0.25">
      <c r="A16" s="666"/>
      <c r="B16" s="667"/>
      <c r="C16" s="667"/>
      <c r="D16" s="33" t="s">
        <v>139</v>
      </c>
      <c r="E16" s="22">
        <v>1</v>
      </c>
      <c r="F16" s="679"/>
      <c r="G16" s="680"/>
      <c r="H16" s="680"/>
      <c r="I16" s="680"/>
      <c r="J16" s="680"/>
      <c r="K16" s="680"/>
      <c r="L16" s="681"/>
      <c r="M16" s="631" t="s">
        <v>119</v>
      </c>
      <c r="N16" s="632"/>
      <c r="O16" s="632"/>
      <c r="P16" s="632"/>
      <c r="Q16" s="632"/>
      <c r="R16" s="632"/>
      <c r="S16" s="632"/>
      <c r="T16" s="633"/>
      <c r="U16" s="639"/>
      <c r="V16" s="641"/>
      <c r="W16" s="637"/>
      <c r="X16" s="639"/>
      <c r="Y16" s="641"/>
      <c r="Z16" s="637"/>
    </row>
    <row r="17" spans="1:26" ht="21.5" thickBot="1" x14ac:dyDescent="0.3">
      <c r="A17" s="668"/>
      <c r="B17" s="669"/>
      <c r="C17" s="669"/>
      <c r="D17" s="34" t="s">
        <v>140</v>
      </c>
      <c r="E17" s="24">
        <v>2</v>
      </c>
      <c r="F17" s="682"/>
      <c r="G17" s="683"/>
      <c r="H17" s="683"/>
      <c r="I17" s="683"/>
      <c r="J17" s="683"/>
      <c r="K17" s="683"/>
      <c r="L17" s="684"/>
      <c r="M17" s="634" t="s">
        <v>62</v>
      </c>
      <c r="N17" s="635"/>
      <c r="O17" s="635"/>
      <c r="P17" s="635"/>
      <c r="Q17" s="635"/>
      <c r="R17" s="635"/>
      <c r="S17" s="635"/>
      <c r="T17" s="636"/>
      <c r="U17" s="639"/>
      <c r="V17" s="641"/>
      <c r="W17" s="637"/>
      <c r="X17" s="639"/>
      <c r="Y17" s="641"/>
      <c r="Z17" s="637"/>
    </row>
    <row r="18" spans="1:26" ht="21" customHeight="1" x14ac:dyDescent="0.25">
      <c r="A18" s="664" t="s">
        <v>141</v>
      </c>
      <c r="B18" s="665"/>
      <c r="C18" s="665"/>
      <c r="D18" s="32" t="s">
        <v>142</v>
      </c>
      <c r="E18" s="20">
        <v>1</v>
      </c>
      <c r="F18" s="665" t="s">
        <v>143</v>
      </c>
      <c r="G18" s="665"/>
      <c r="H18" s="665"/>
      <c r="I18" s="665"/>
      <c r="J18" s="665"/>
      <c r="K18" s="665"/>
      <c r="L18" s="665"/>
      <c r="M18" s="670" t="s">
        <v>119</v>
      </c>
      <c r="N18" s="671"/>
      <c r="O18" s="671"/>
      <c r="P18" s="671"/>
      <c r="Q18" s="671"/>
      <c r="R18" s="671"/>
      <c r="S18" s="671"/>
      <c r="T18" s="672"/>
      <c r="U18" s="639">
        <v>1</v>
      </c>
      <c r="V18" s="641">
        <v>2</v>
      </c>
      <c r="W18" s="637">
        <v>1</v>
      </c>
      <c r="X18" s="639">
        <v>1</v>
      </c>
      <c r="Y18" s="641">
        <v>2</v>
      </c>
      <c r="Z18" s="637">
        <v>2</v>
      </c>
    </row>
    <row r="19" spans="1:26" ht="21" customHeight="1" x14ac:dyDescent="0.25">
      <c r="A19" s="666"/>
      <c r="B19" s="667"/>
      <c r="C19" s="667"/>
      <c r="D19" s="33" t="s">
        <v>144</v>
      </c>
      <c r="E19" s="22">
        <v>2</v>
      </c>
      <c r="F19" s="667"/>
      <c r="G19" s="667"/>
      <c r="H19" s="667"/>
      <c r="I19" s="667"/>
      <c r="J19" s="667"/>
      <c r="K19" s="667"/>
      <c r="L19" s="667"/>
      <c r="M19" s="673"/>
      <c r="N19" s="674"/>
      <c r="O19" s="674"/>
      <c r="P19" s="674"/>
      <c r="Q19" s="674"/>
      <c r="R19" s="674"/>
      <c r="S19" s="674"/>
      <c r="T19" s="675"/>
      <c r="U19" s="639"/>
      <c r="V19" s="641"/>
      <c r="W19" s="637"/>
      <c r="X19" s="639"/>
      <c r="Y19" s="641"/>
      <c r="Z19" s="637"/>
    </row>
    <row r="20" spans="1:26" ht="21.5" thickBot="1" x14ac:dyDescent="0.3">
      <c r="A20" s="668"/>
      <c r="B20" s="669"/>
      <c r="C20" s="669"/>
      <c r="D20" s="34" t="s">
        <v>145</v>
      </c>
      <c r="E20" s="24">
        <v>3</v>
      </c>
      <c r="F20" s="669"/>
      <c r="G20" s="669"/>
      <c r="H20" s="669"/>
      <c r="I20" s="669"/>
      <c r="J20" s="669"/>
      <c r="K20" s="669"/>
      <c r="L20" s="669"/>
      <c r="M20" s="634" t="s">
        <v>62</v>
      </c>
      <c r="N20" s="635"/>
      <c r="O20" s="635"/>
      <c r="P20" s="635"/>
      <c r="Q20" s="635"/>
      <c r="R20" s="635"/>
      <c r="S20" s="635"/>
      <c r="T20" s="636"/>
      <c r="U20" s="639"/>
      <c r="V20" s="641"/>
      <c r="W20" s="637"/>
      <c r="X20" s="639"/>
      <c r="Y20" s="641"/>
      <c r="Z20" s="637"/>
    </row>
    <row r="21" spans="1:26" ht="21" customHeight="1" x14ac:dyDescent="0.25">
      <c r="A21" s="664" t="s">
        <v>146</v>
      </c>
      <c r="B21" s="665"/>
      <c r="C21" s="665"/>
      <c r="D21" s="32" t="s">
        <v>142</v>
      </c>
      <c r="E21" s="20">
        <v>1</v>
      </c>
      <c r="F21" s="665" t="s">
        <v>147</v>
      </c>
      <c r="G21" s="665"/>
      <c r="H21" s="665"/>
      <c r="I21" s="665"/>
      <c r="J21" s="665"/>
      <c r="K21" s="665"/>
      <c r="L21" s="665"/>
      <c r="M21" s="670" t="s">
        <v>119</v>
      </c>
      <c r="N21" s="671"/>
      <c r="O21" s="671"/>
      <c r="P21" s="671"/>
      <c r="Q21" s="671"/>
      <c r="R21" s="671"/>
      <c r="S21" s="671"/>
      <c r="T21" s="672"/>
      <c r="U21" s="639">
        <v>1</v>
      </c>
      <c r="V21" s="641">
        <v>2</v>
      </c>
      <c r="W21" s="637">
        <v>1</v>
      </c>
      <c r="X21" s="639">
        <v>1</v>
      </c>
      <c r="Y21" s="641">
        <v>2</v>
      </c>
      <c r="Z21" s="637">
        <v>1</v>
      </c>
    </row>
    <row r="22" spans="1:26" ht="21" customHeight="1" x14ac:dyDescent="0.25">
      <c r="A22" s="666"/>
      <c r="B22" s="667"/>
      <c r="C22" s="667"/>
      <c r="D22" s="33" t="s">
        <v>144</v>
      </c>
      <c r="E22" s="22">
        <v>2</v>
      </c>
      <c r="F22" s="667"/>
      <c r="G22" s="667"/>
      <c r="H22" s="667"/>
      <c r="I22" s="667"/>
      <c r="J22" s="667"/>
      <c r="K22" s="667"/>
      <c r="L22" s="667"/>
      <c r="M22" s="673"/>
      <c r="N22" s="674"/>
      <c r="O22" s="674"/>
      <c r="P22" s="674"/>
      <c r="Q22" s="674"/>
      <c r="R22" s="674"/>
      <c r="S22" s="674"/>
      <c r="T22" s="675"/>
      <c r="U22" s="639"/>
      <c r="V22" s="641"/>
      <c r="W22" s="637"/>
      <c r="X22" s="639"/>
      <c r="Y22" s="641"/>
      <c r="Z22" s="637"/>
    </row>
    <row r="23" spans="1:26" ht="21.5" thickBot="1" x14ac:dyDescent="0.3">
      <c r="A23" s="668"/>
      <c r="B23" s="669"/>
      <c r="C23" s="669"/>
      <c r="D23" s="34" t="s">
        <v>145</v>
      </c>
      <c r="E23" s="24">
        <v>3</v>
      </c>
      <c r="F23" s="669"/>
      <c r="G23" s="669"/>
      <c r="H23" s="669"/>
      <c r="I23" s="669"/>
      <c r="J23" s="669"/>
      <c r="K23" s="669"/>
      <c r="L23" s="669"/>
      <c r="M23" s="661" t="s">
        <v>62</v>
      </c>
      <c r="N23" s="662"/>
      <c r="O23" s="662"/>
      <c r="P23" s="662"/>
      <c r="Q23" s="662"/>
      <c r="R23" s="662"/>
      <c r="S23" s="662"/>
      <c r="T23" s="663"/>
      <c r="U23" s="639"/>
      <c r="V23" s="641"/>
      <c r="W23" s="637"/>
      <c r="X23" s="639"/>
      <c r="Y23" s="641"/>
      <c r="Z23" s="637"/>
    </row>
    <row r="24" spans="1:26" ht="21" x14ac:dyDescent="0.25">
      <c r="A24" s="643" t="s">
        <v>148</v>
      </c>
      <c r="B24" s="644"/>
      <c r="C24" s="644"/>
      <c r="D24" s="35"/>
      <c r="E24" s="36">
        <v>0</v>
      </c>
      <c r="F24" s="649"/>
      <c r="G24" s="650"/>
      <c r="H24" s="650"/>
      <c r="I24" s="650"/>
      <c r="J24" s="650"/>
      <c r="K24" s="650"/>
      <c r="L24" s="651"/>
      <c r="M24" s="658" t="s">
        <v>61</v>
      </c>
      <c r="N24" s="659"/>
      <c r="O24" s="659"/>
      <c r="P24" s="659"/>
      <c r="Q24" s="659"/>
      <c r="R24" s="659"/>
      <c r="S24" s="659"/>
      <c r="T24" s="660"/>
      <c r="U24" s="639">
        <v>0</v>
      </c>
      <c r="V24" s="641">
        <v>0</v>
      </c>
      <c r="W24" s="637">
        <v>0</v>
      </c>
      <c r="X24" s="639">
        <v>0</v>
      </c>
      <c r="Y24" s="641">
        <v>0</v>
      </c>
      <c r="Z24" s="637">
        <v>0</v>
      </c>
    </row>
    <row r="25" spans="1:26" ht="21" x14ac:dyDescent="0.25">
      <c r="A25" s="645"/>
      <c r="B25" s="646"/>
      <c r="C25" s="646"/>
      <c r="D25" s="37"/>
      <c r="E25" s="38">
        <v>1</v>
      </c>
      <c r="F25" s="652"/>
      <c r="G25" s="653"/>
      <c r="H25" s="653"/>
      <c r="I25" s="653"/>
      <c r="J25" s="653"/>
      <c r="K25" s="653"/>
      <c r="L25" s="654"/>
      <c r="M25" s="631" t="s">
        <v>62</v>
      </c>
      <c r="N25" s="632"/>
      <c r="O25" s="632"/>
      <c r="P25" s="632"/>
      <c r="Q25" s="632"/>
      <c r="R25" s="632"/>
      <c r="S25" s="632"/>
      <c r="T25" s="633"/>
      <c r="U25" s="639"/>
      <c r="V25" s="641"/>
      <c r="W25" s="637"/>
      <c r="X25" s="639"/>
      <c r="Y25" s="641"/>
      <c r="Z25" s="637"/>
    </row>
    <row r="26" spans="1:26" ht="21.5" thickBot="1" x14ac:dyDescent="0.3">
      <c r="A26" s="647"/>
      <c r="B26" s="648"/>
      <c r="C26" s="648"/>
      <c r="D26" s="39"/>
      <c r="E26" s="40">
        <v>2</v>
      </c>
      <c r="F26" s="655"/>
      <c r="G26" s="656"/>
      <c r="H26" s="656"/>
      <c r="I26" s="656"/>
      <c r="J26" s="656"/>
      <c r="K26" s="656"/>
      <c r="L26" s="657"/>
      <c r="M26" s="634" t="s">
        <v>119</v>
      </c>
      <c r="N26" s="635"/>
      <c r="O26" s="635"/>
      <c r="P26" s="635"/>
      <c r="Q26" s="635"/>
      <c r="R26" s="635"/>
      <c r="S26" s="635"/>
      <c r="T26" s="636"/>
      <c r="U26" s="640"/>
      <c r="V26" s="642"/>
      <c r="W26" s="638"/>
      <c r="X26" s="640"/>
      <c r="Y26" s="642"/>
      <c r="Z26" s="638"/>
    </row>
    <row r="27" spans="1:26" ht="13" x14ac:dyDescent="0.3">
      <c r="U27" s="49">
        <f t="shared" ref="U27:Y27" si="0">SUM(U4:U26)</f>
        <v>9</v>
      </c>
      <c r="V27" s="49">
        <f t="shared" si="0"/>
        <v>15</v>
      </c>
      <c r="W27" s="41">
        <f>SUM(W4:W26)</f>
        <v>6</v>
      </c>
      <c r="X27" s="49">
        <f t="shared" si="0"/>
        <v>5</v>
      </c>
      <c r="Y27" s="49">
        <f t="shared" si="0"/>
        <v>13</v>
      </c>
      <c r="Z27" s="41">
        <f>SUM(Z4:Z26)</f>
        <v>9</v>
      </c>
    </row>
    <row r="28" spans="1:26" ht="12.75" customHeight="1" x14ac:dyDescent="0.25">
      <c r="A28" s="629" t="s">
        <v>149</v>
      </c>
      <c r="B28" s="630"/>
      <c r="C28" s="630"/>
      <c r="D28" s="630"/>
      <c r="E28" s="630"/>
      <c r="F28" s="630"/>
      <c r="G28" s="630"/>
      <c r="H28" s="630"/>
      <c r="I28" s="630"/>
      <c r="J28" s="630"/>
      <c r="K28" s="630"/>
      <c r="L28" s="630"/>
      <c r="M28" s="630"/>
      <c r="N28" s="630"/>
      <c r="O28" s="630"/>
      <c r="P28" s="630"/>
      <c r="Q28" s="630"/>
      <c r="R28" s="630"/>
      <c r="S28" s="630"/>
      <c r="T28" s="630"/>
      <c r="U28" s="630"/>
      <c r="V28" s="630"/>
      <c r="W28" s="630"/>
      <c r="X28" s="630"/>
      <c r="Y28" s="630"/>
      <c r="Z28" s="630"/>
    </row>
    <row r="29" spans="1:26" ht="13.5" customHeight="1" x14ac:dyDescent="0.25">
      <c r="A29" s="629"/>
      <c r="B29" s="630"/>
      <c r="C29" s="630"/>
      <c r="D29" s="630"/>
      <c r="E29" s="630"/>
      <c r="F29" s="630"/>
      <c r="G29" s="630"/>
      <c r="H29" s="630"/>
      <c r="I29" s="630"/>
      <c r="J29" s="630"/>
      <c r="K29" s="630"/>
      <c r="L29" s="630"/>
      <c r="M29" s="630"/>
      <c r="N29" s="630"/>
      <c r="O29" s="630"/>
      <c r="P29" s="630"/>
      <c r="Q29" s="630"/>
      <c r="R29" s="630"/>
      <c r="S29" s="630"/>
      <c r="T29" s="630"/>
      <c r="U29" s="630"/>
      <c r="V29" s="630"/>
      <c r="W29" s="630"/>
      <c r="X29" s="630"/>
      <c r="Y29" s="630"/>
      <c r="Z29" s="630"/>
    </row>
    <row r="30" spans="1:26" ht="21" customHeight="1" x14ac:dyDescent="0.25">
      <c r="A30" s="629"/>
      <c r="B30" s="630"/>
      <c r="C30" s="630"/>
      <c r="D30" s="630"/>
      <c r="E30" s="630"/>
      <c r="F30" s="630"/>
      <c r="G30" s="630"/>
      <c r="H30" s="630"/>
      <c r="I30" s="630"/>
      <c r="J30" s="630"/>
      <c r="K30" s="630"/>
      <c r="L30" s="630"/>
      <c r="M30" s="630"/>
      <c r="N30" s="630"/>
      <c r="O30" s="630"/>
      <c r="P30" s="630"/>
      <c r="Q30" s="630"/>
      <c r="R30" s="630"/>
      <c r="S30" s="630"/>
      <c r="T30" s="630"/>
      <c r="U30" s="630"/>
      <c r="V30" s="630"/>
      <c r="W30" s="630"/>
      <c r="X30" s="630"/>
      <c r="Y30" s="630"/>
      <c r="Z30" s="630"/>
    </row>
    <row r="33" ht="21" customHeight="1" x14ac:dyDescent="0.25"/>
    <row r="36" ht="21" customHeight="1" x14ac:dyDescent="0.25"/>
    <row r="38" ht="21" customHeight="1" x14ac:dyDescent="0.25"/>
    <row r="41" ht="21" customHeight="1" x14ac:dyDescent="0.25"/>
    <row r="44" ht="21" customHeight="1" x14ac:dyDescent="0.25"/>
    <row r="47" ht="21" customHeight="1" x14ac:dyDescent="0.25"/>
    <row r="49" ht="21" customHeight="1" x14ac:dyDescent="0.25"/>
  </sheetData>
  <mergeCells count="94">
    <mergeCell ref="A3:C3"/>
    <mergeCell ref="F3:L3"/>
    <mergeCell ref="M3:T3"/>
    <mergeCell ref="A1:T1"/>
    <mergeCell ref="U1:Z1"/>
    <mergeCell ref="A2:L2"/>
    <mergeCell ref="U2:W2"/>
    <mergeCell ref="X2:Z2"/>
    <mergeCell ref="Z4:Z6"/>
    <mergeCell ref="A4:C6"/>
    <mergeCell ref="F4:L6"/>
    <mergeCell ref="M4:T4"/>
    <mergeCell ref="M5:T5"/>
    <mergeCell ref="M6:T6"/>
    <mergeCell ref="U4:U6"/>
    <mergeCell ref="V4:V6"/>
    <mergeCell ref="W4:W6"/>
    <mergeCell ref="X4:X6"/>
    <mergeCell ref="Y4:Y6"/>
    <mergeCell ref="X7:X8"/>
    <mergeCell ref="Y7:Y8"/>
    <mergeCell ref="Z7:Z8"/>
    <mergeCell ref="A7:C8"/>
    <mergeCell ref="F7:L8"/>
    <mergeCell ref="M7:T7"/>
    <mergeCell ref="U7:U8"/>
    <mergeCell ref="V7:V8"/>
    <mergeCell ref="W7:W8"/>
    <mergeCell ref="M8:T8"/>
    <mergeCell ref="A9:C11"/>
    <mergeCell ref="F9:L11"/>
    <mergeCell ref="M9:T9"/>
    <mergeCell ref="U9:U11"/>
    <mergeCell ref="U12:U14"/>
    <mergeCell ref="M10:T10"/>
    <mergeCell ref="M11:T11"/>
    <mergeCell ref="A12:C14"/>
    <mergeCell ref="F12:L14"/>
    <mergeCell ref="M12:T12"/>
    <mergeCell ref="M13:T13"/>
    <mergeCell ref="M14:T14"/>
    <mergeCell ref="V12:V14"/>
    <mergeCell ref="X9:X11"/>
    <mergeCell ref="Y9:Y11"/>
    <mergeCell ref="Z9:Z11"/>
    <mergeCell ref="W12:W14"/>
    <mergeCell ref="X12:X14"/>
    <mergeCell ref="Y12:Y14"/>
    <mergeCell ref="Z12:Z14"/>
    <mergeCell ref="V9:V11"/>
    <mergeCell ref="W9:W11"/>
    <mergeCell ref="X15:X17"/>
    <mergeCell ref="Y15:Y17"/>
    <mergeCell ref="Z15:Z17"/>
    <mergeCell ref="A15:C17"/>
    <mergeCell ref="F15:L17"/>
    <mergeCell ref="M15:T15"/>
    <mergeCell ref="U15:U17"/>
    <mergeCell ref="V15:V17"/>
    <mergeCell ref="W15:W17"/>
    <mergeCell ref="M16:T16"/>
    <mergeCell ref="M17:T17"/>
    <mergeCell ref="A18:C20"/>
    <mergeCell ref="F18:L20"/>
    <mergeCell ref="M18:T19"/>
    <mergeCell ref="A21:C23"/>
    <mergeCell ref="F21:L23"/>
    <mergeCell ref="M21:T22"/>
    <mergeCell ref="Y21:Y23"/>
    <mergeCell ref="Z21:Z23"/>
    <mergeCell ref="M20:T20"/>
    <mergeCell ref="W18:W20"/>
    <mergeCell ref="X18:X20"/>
    <mergeCell ref="Y18:Y20"/>
    <mergeCell ref="Z18:Z20"/>
    <mergeCell ref="U18:U20"/>
    <mergeCell ref="V18:V20"/>
    <mergeCell ref="U21:U23"/>
    <mergeCell ref="V21:V23"/>
    <mergeCell ref="M23:T23"/>
    <mergeCell ref="W21:W23"/>
    <mergeCell ref="X21:X23"/>
    <mergeCell ref="A28:Z30"/>
    <mergeCell ref="M25:T25"/>
    <mergeCell ref="M26:T26"/>
    <mergeCell ref="W24:W26"/>
    <mergeCell ref="X24:X26"/>
    <mergeCell ref="Y24:Y26"/>
    <mergeCell ref="Z24:Z26"/>
    <mergeCell ref="A24:C26"/>
    <mergeCell ref="F24:L26"/>
    <mergeCell ref="M24:T24"/>
    <mergeCell ref="U24:U26"/>
    <mergeCell ref="V24:V26"/>
  </mergeCells>
  <pageMargins left="0.25" right="0.25" top="0.75" bottom="0.75" header="0.3" footer="0.3"/>
  <pageSetup paperSize="8"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30"/>
  <sheetViews>
    <sheetView zoomScale="110" zoomScaleNormal="110" workbookViewId="0">
      <selection activeCell="H14" sqref="H14"/>
    </sheetView>
  </sheetViews>
  <sheetFormatPr baseColWidth="10" defaultRowHeight="12.5" x14ac:dyDescent="0.25"/>
  <cols>
    <col min="1" max="1" width="27" style="4" customWidth="1"/>
    <col min="2" max="2" width="2" style="4" bestFit="1" customWidth="1"/>
    <col min="3" max="4" width="2.08984375" style="4" bestFit="1" customWidth="1"/>
    <col min="5" max="5" width="45.54296875" style="4" customWidth="1"/>
    <col min="6" max="6" width="11.453125" style="4"/>
    <col min="7" max="7" width="21.54296875" style="4" customWidth="1"/>
    <col min="8" max="254" width="11.453125" style="4"/>
    <col min="255" max="255" width="27" style="4" customWidth="1"/>
    <col min="256" max="256" width="2" style="4" bestFit="1" customWidth="1"/>
    <col min="257" max="258" width="2.08984375" style="4" bestFit="1" customWidth="1"/>
    <col min="259" max="259" width="45.54296875" style="4" customWidth="1"/>
    <col min="260" max="510" width="11.453125" style="4"/>
    <col min="511" max="511" width="27" style="4" customWidth="1"/>
    <col min="512" max="512" width="2" style="4" bestFit="1" customWidth="1"/>
    <col min="513" max="514" width="2.08984375" style="4" bestFit="1" customWidth="1"/>
    <col min="515" max="515" width="45.54296875" style="4" customWidth="1"/>
    <col min="516" max="766" width="11.453125" style="4"/>
    <col min="767" max="767" width="27" style="4" customWidth="1"/>
    <col min="768" max="768" width="2" style="4" bestFit="1" customWidth="1"/>
    <col min="769" max="770" width="2.08984375" style="4" bestFit="1" customWidth="1"/>
    <col min="771" max="771" width="45.54296875" style="4" customWidth="1"/>
    <col min="772" max="1022" width="11.453125" style="4"/>
    <col min="1023" max="1023" width="27" style="4" customWidth="1"/>
    <col min="1024" max="1024" width="2" style="4" bestFit="1" customWidth="1"/>
    <col min="1025" max="1026" width="2.08984375" style="4" bestFit="1" customWidth="1"/>
    <col min="1027" max="1027" width="45.54296875" style="4" customWidth="1"/>
    <col min="1028" max="1278" width="11.453125" style="4"/>
    <col min="1279" max="1279" width="27" style="4" customWidth="1"/>
    <col min="1280" max="1280" width="2" style="4" bestFit="1" customWidth="1"/>
    <col min="1281" max="1282" width="2.08984375" style="4" bestFit="1" customWidth="1"/>
    <col min="1283" max="1283" width="45.54296875" style="4" customWidth="1"/>
    <col min="1284" max="1534" width="11.453125" style="4"/>
    <col min="1535" max="1535" width="27" style="4" customWidth="1"/>
    <col min="1536" max="1536" width="2" style="4" bestFit="1" customWidth="1"/>
    <col min="1537" max="1538" width="2.08984375" style="4" bestFit="1" customWidth="1"/>
    <col min="1539" max="1539" width="45.54296875" style="4" customWidth="1"/>
    <col min="1540" max="1790" width="11.453125" style="4"/>
    <col min="1791" max="1791" width="27" style="4" customWidth="1"/>
    <col min="1792" max="1792" width="2" style="4" bestFit="1" customWidth="1"/>
    <col min="1793" max="1794" width="2.08984375" style="4" bestFit="1" customWidth="1"/>
    <col min="1795" max="1795" width="45.54296875" style="4" customWidth="1"/>
    <col min="1796" max="2046" width="11.453125" style="4"/>
    <col min="2047" max="2047" width="27" style="4" customWidth="1"/>
    <col min="2048" max="2048" width="2" style="4" bestFit="1" customWidth="1"/>
    <col min="2049" max="2050" width="2.08984375" style="4" bestFit="1" customWidth="1"/>
    <col min="2051" max="2051" width="45.54296875" style="4" customWidth="1"/>
    <col min="2052" max="2302" width="11.453125" style="4"/>
    <col min="2303" max="2303" width="27" style="4" customWidth="1"/>
    <col min="2304" max="2304" width="2" style="4" bestFit="1" customWidth="1"/>
    <col min="2305" max="2306" width="2.08984375" style="4" bestFit="1" customWidth="1"/>
    <col min="2307" max="2307" width="45.54296875" style="4" customWidth="1"/>
    <col min="2308" max="2558" width="11.453125" style="4"/>
    <col min="2559" max="2559" width="27" style="4" customWidth="1"/>
    <col min="2560" max="2560" width="2" style="4" bestFit="1" customWidth="1"/>
    <col min="2561" max="2562" width="2.08984375" style="4" bestFit="1" customWidth="1"/>
    <col min="2563" max="2563" width="45.54296875" style="4" customWidth="1"/>
    <col min="2564" max="2814" width="11.453125" style="4"/>
    <col min="2815" max="2815" width="27" style="4" customWidth="1"/>
    <col min="2816" max="2816" width="2" style="4" bestFit="1" customWidth="1"/>
    <col min="2817" max="2818" width="2.08984375" style="4" bestFit="1" customWidth="1"/>
    <col min="2819" max="2819" width="45.54296875" style="4" customWidth="1"/>
    <col min="2820" max="3070" width="11.453125" style="4"/>
    <col min="3071" max="3071" width="27" style="4" customWidth="1"/>
    <col min="3072" max="3072" width="2" style="4" bestFit="1" customWidth="1"/>
    <col min="3073" max="3074" width="2.08984375" style="4" bestFit="1" customWidth="1"/>
    <col min="3075" max="3075" width="45.54296875" style="4" customWidth="1"/>
    <col min="3076" max="3326" width="11.453125" style="4"/>
    <col min="3327" max="3327" width="27" style="4" customWidth="1"/>
    <col min="3328" max="3328" width="2" style="4" bestFit="1" customWidth="1"/>
    <col min="3329" max="3330" width="2.08984375" style="4" bestFit="1" customWidth="1"/>
    <col min="3331" max="3331" width="45.54296875" style="4" customWidth="1"/>
    <col min="3332" max="3582" width="11.453125" style="4"/>
    <col min="3583" max="3583" width="27" style="4" customWidth="1"/>
    <col min="3584" max="3584" width="2" style="4" bestFit="1" customWidth="1"/>
    <col min="3585" max="3586" width="2.08984375" style="4" bestFit="1" customWidth="1"/>
    <col min="3587" max="3587" width="45.54296875" style="4" customWidth="1"/>
    <col min="3588" max="3838" width="11.453125" style="4"/>
    <col min="3839" max="3839" width="27" style="4" customWidth="1"/>
    <col min="3840" max="3840" width="2" style="4" bestFit="1" customWidth="1"/>
    <col min="3841" max="3842" width="2.08984375" style="4" bestFit="1" customWidth="1"/>
    <col min="3843" max="3843" width="45.54296875" style="4" customWidth="1"/>
    <col min="3844" max="4094" width="11.453125" style="4"/>
    <col min="4095" max="4095" width="27" style="4" customWidth="1"/>
    <col min="4096" max="4096" width="2" style="4" bestFit="1" customWidth="1"/>
    <col min="4097" max="4098" width="2.08984375" style="4" bestFit="1" customWidth="1"/>
    <col min="4099" max="4099" width="45.54296875" style="4" customWidth="1"/>
    <col min="4100" max="4350" width="11.453125" style="4"/>
    <col min="4351" max="4351" width="27" style="4" customWidth="1"/>
    <col min="4352" max="4352" width="2" style="4" bestFit="1" customWidth="1"/>
    <col min="4353" max="4354" width="2.08984375" style="4" bestFit="1" customWidth="1"/>
    <col min="4355" max="4355" width="45.54296875" style="4" customWidth="1"/>
    <col min="4356" max="4606" width="11.453125" style="4"/>
    <col min="4607" max="4607" width="27" style="4" customWidth="1"/>
    <col min="4608" max="4608" width="2" style="4" bestFit="1" customWidth="1"/>
    <col min="4609" max="4610" width="2.08984375" style="4" bestFit="1" customWidth="1"/>
    <col min="4611" max="4611" width="45.54296875" style="4" customWidth="1"/>
    <col min="4612" max="4862" width="11.453125" style="4"/>
    <col min="4863" max="4863" width="27" style="4" customWidth="1"/>
    <col min="4864" max="4864" width="2" style="4" bestFit="1" customWidth="1"/>
    <col min="4865" max="4866" width="2.08984375" style="4" bestFit="1" customWidth="1"/>
    <col min="4867" max="4867" width="45.54296875" style="4" customWidth="1"/>
    <col min="4868" max="5118" width="11.453125" style="4"/>
    <col min="5119" max="5119" width="27" style="4" customWidth="1"/>
    <col min="5120" max="5120" width="2" style="4" bestFit="1" customWidth="1"/>
    <col min="5121" max="5122" width="2.08984375" style="4" bestFit="1" customWidth="1"/>
    <col min="5123" max="5123" width="45.54296875" style="4" customWidth="1"/>
    <col min="5124" max="5374" width="11.453125" style="4"/>
    <col min="5375" max="5375" width="27" style="4" customWidth="1"/>
    <col min="5376" max="5376" width="2" style="4" bestFit="1" customWidth="1"/>
    <col min="5377" max="5378" width="2.08984375" style="4" bestFit="1" customWidth="1"/>
    <col min="5379" max="5379" width="45.54296875" style="4" customWidth="1"/>
    <col min="5380" max="5630" width="11.453125" style="4"/>
    <col min="5631" max="5631" width="27" style="4" customWidth="1"/>
    <col min="5632" max="5632" width="2" style="4" bestFit="1" customWidth="1"/>
    <col min="5633" max="5634" width="2.08984375" style="4" bestFit="1" customWidth="1"/>
    <col min="5635" max="5635" width="45.54296875" style="4" customWidth="1"/>
    <col min="5636" max="5886" width="11.453125" style="4"/>
    <col min="5887" max="5887" width="27" style="4" customWidth="1"/>
    <col min="5888" max="5888" width="2" style="4" bestFit="1" customWidth="1"/>
    <col min="5889" max="5890" width="2.08984375" style="4" bestFit="1" customWidth="1"/>
    <col min="5891" max="5891" width="45.54296875" style="4" customWidth="1"/>
    <col min="5892" max="6142" width="11.453125" style="4"/>
    <col min="6143" max="6143" width="27" style="4" customWidth="1"/>
    <col min="6144" max="6144" width="2" style="4" bestFit="1" customWidth="1"/>
    <col min="6145" max="6146" width="2.08984375" style="4" bestFit="1" customWidth="1"/>
    <col min="6147" max="6147" width="45.54296875" style="4" customWidth="1"/>
    <col min="6148" max="6398" width="11.453125" style="4"/>
    <col min="6399" max="6399" width="27" style="4" customWidth="1"/>
    <col min="6400" max="6400" width="2" style="4" bestFit="1" customWidth="1"/>
    <col min="6401" max="6402" width="2.08984375" style="4" bestFit="1" customWidth="1"/>
    <col min="6403" max="6403" width="45.54296875" style="4" customWidth="1"/>
    <col min="6404" max="6654" width="11.453125" style="4"/>
    <col min="6655" max="6655" width="27" style="4" customWidth="1"/>
    <col min="6656" max="6656" width="2" style="4" bestFit="1" customWidth="1"/>
    <col min="6657" max="6658" width="2.08984375" style="4" bestFit="1" customWidth="1"/>
    <col min="6659" max="6659" width="45.54296875" style="4" customWidth="1"/>
    <col min="6660" max="6910" width="11.453125" style="4"/>
    <col min="6911" max="6911" width="27" style="4" customWidth="1"/>
    <col min="6912" max="6912" width="2" style="4" bestFit="1" customWidth="1"/>
    <col min="6913" max="6914" width="2.08984375" style="4" bestFit="1" customWidth="1"/>
    <col min="6915" max="6915" width="45.54296875" style="4" customWidth="1"/>
    <col min="6916" max="7166" width="11.453125" style="4"/>
    <col min="7167" max="7167" width="27" style="4" customWidth="1"/>
    <col min="7168" max="7168" width="2" style="4" bestFit="1" customWidth="1"/>
    <col min="7169" max="7170" width="2.08984375" style="4" bestFit="1" customWidth="1"/>
    <col min="7171" max="7171" width="45.54296875" style="4" customWidth="1"/>
    <col min="7172" max="7422" width="11.453125" style="4"/>
    <col min="7423" max="7423" width="27" style="4" customWidth="1"/>
    <col min="7424" max="7424" width="2" style="4" bestFit="1" customWidth="1"/>
    <col min="7425" max="7426" width="2.08984375" style="4" bestFit="1" customWidth="1"/>
    <col min="7427" max="7427" width="45.54296875" style="4" customWidth="1"/>
    <col min="7428" max="7678" width="11.453125" style="4"/>
    <col min="7679" max="7679" width="27" style="4" customWidth="1"/>
    <col min="7680" max="7680" width="2" style="4" bestFit="1" customWidth="1"/>
    <col min="7681" max="7682" width="2.08984375" style="4" bestFit="1" customWidth="1"/>
    <col min="7683" max="7683" width="45.54296875" style="4" customWidth="1"/>
    <col min="7684" max="7934" width="11.453125" style="4"/>
    <col min="7935" max="7935" width="27" style="4" customWidth="1"/>
    <col min="7936" max="7936" width="2" style="4" bestFit="1" customWidth="1"/>
    <col min="7937" max="7938" width="2.08984375" style="4" bestFit="1" customWidth="1"/>
    <col min="7939" max="7939" width="45.54296875" style="4" customWidth="1"/>
    <col min="7940" max="8190" width="11.453125" style="4"/>
    <col min="8191" max="8191" width="27" style="4" customWidth="1"/>
    <col min="8192" max="8192" width="2" style="4" bestFit="1" customWidth="1"/>
    <col min="8193" max="8194" width="2.08984375" style="4" bestFit="1" customWidth="1"/>
    <col min="8195" max="8195" width="45.54296875" style="4" customWidth="1"/>
    <col min="8196" max="8446" width="11.453125" style="4"/>
    <col min="8447" max="8447" width="27" style="4" customWidth="1"/>
    <col min="8448" max="8448" width="2" style="4" bestFit="1" customWidth="1"/>
    <col min="8449" max="8450" width="2.08984375" style="4" bestFit="1" customWidth="1"/>
    <col min="8451" max="8451" width="45.54296875" style="4" customWidth="1"/>
    <col min="8452" max="8702" width="11.453125" style="4"/>
    <col min="8703" max="8703" width="27" style="4" customWidth="1"/>
    <col min="8704" max="8704" width="2" style="4" bestFit="1" customWidth="1"/>
    <col min="8705" max="8706" width="2.08984375" style="4" bestFit="1" customWidth="1"/>
    <col min="8707" max="8707" width="45.54296875" style="4" customWidth="1"/>
    <col min="8708" max="8958" width="11.453125" style="4"/>
    <col min="8959" max="8959" width="27" style="4" customWidth="1"/>
    <col min="8960" max="8960" width="2" style="4" bestFit="1" customWidth="1"/>
    <col min="8961" max="8962" width="2.08984375" style="4" bestFit="1" customWidth="1"/>
    <col min="8963" max="8963" width="45.54296875" style="4" customWidth="1"/>
    <col min="8964" max="9214" width="11.453125" style="4"/>
    <col min="9215" max="9215" width="27" style="4" customWidth="1"/>
    <col min="9216" max="9216" width="2" style="4" bestFit="1" customWidth="1"/>
    <col min="9217" max="9218" width="2.08984375" style="4" bestFit="1" customWidth="1"/>
    <col min="9219" max="9219" width="45.54296875" style="4" customWidth="1"/>
    <col min="9220" max="9470" width="11.453125" style="4"/>
    <col min="9471" max="9471" width="27" style="4" customWidth="1"/>
    <col min="9472" max="9472" width="2" style="4" bestFit="1" customWidth="1"/>
    <col min="9473" max="9474" width="2.08984375" style="4" bestFit="1" customWidth="1"/>
    <col min="9475" max="9475" width="45.54296875" style="4" customWidth="1"/>
    <col min="9476" max="9726" width="11.453125" style="4"/>
    <col min="9727" max="9727" width="27" style="4" customWidth="1"/>
    <col min="9728" max="9728" width="2" style="4" bestFit="1" customWidth="1"/>
    <col min="9729" max="9730" width="2.08984375" style="4" bestFit="1" customWidth="1"/>
    <col min="9731" max="9731" width="45.54296875" style="4" customWidth="1"/>
    <col min="9732" max="9982" width="11.453125" style="4"/>
    <col min="9983" max="9983" width="27" style="4" customWidth="1"/>
    <col min="9984" max="9984" width="2" style="4" bestFit="1" customWidth="1"/>
    <col min="9985" max="9986" width="2.08984375" style="4" bestFit="1" customWidth="1"/>
    <col min="9987" max="9987" width="45.54296875" style="4" customWidth="1"/>
    <col min="9988" max="10238" width="11.453125" style="4"/>
    <col min="10239" max="10239" width="27" style="4" customWidth="1"/>
    <col min="10240" max="10240" width="2" style="4" bestFit="1" customWidth="1"/>
    <col min="10241" max="10242" width="2.08984375" style="4" bestFit="1" customWidth="1"/>
    <col min="10243" max="10243" width="45.54296875" style="4" customWidth="1"/>
    <col min="10244" max="10494" width="11.453125" style="4"/>
    <col min="10495" max="10495" width="27" style="4" customWidth="1"/>
    <col min="10496" max="10496" width="2" style="4" bestFit="1" customWidth="1"/>
    <col min="10497" max="10498" width="2.08984375" style="4" bestFit="1" customWidth="1"/>
    <col min="10499" max="10499" width="45.54296875" style="4" customWidth="1"/>
    <col min="10500" max="10750" width="11.453125" style="4"/>
    <col min="10751" max="10751" width="27" style="4" customWidth="1"/>
    <col min="10752" max="10752" width="2" style="4" bestFit="1" customWidth="1"/>
    <col min="10753" max="10754" width="2.08984375" style="4" bestFit="1" customWidth="1"/>
    <col min="10755" max="10755" width="45.54296875" style="4" customWidth="1"/>
    <col min="10756" max="11006" width="11.453125" style="4"/>
    <col min="11007" max="11007" width="27" style="4" customWidth="1"/>
    <col min="11008" max="11008" width="2" style="4" bestFit="1" customWidth="1"/>
    <col min="11009" max="11010" width="2.08984375" style="4" bestFit="1" customWidth="1"/>
    <col min="11011" max="11011" width="45.54296875" style="4" customWidth="1"/>
    <col min="11012" max="11262" width="11.453125" style="4"/>
    <col min="11263" max="11263" width="27" style="4" customWidth="1"/>
    <col min="11264" max="11264" width="2" style="4" bestFit="1" customWidth="1"/>
    <col min="11265" max="11266" width="2.08984375" style="4" bestFit="1" customWidth="1"/>
    <col min="11267" max="11267" width="45.54296875" style="4" customWidth="1"/>
    <col min="11268" max="11518" width="11.453125" style="4"/>
    <col min="11519" max="11519" width="27" style="4" customWidth="1"/>
    <col min="11520" max="11520" width="2" style="4" bestFit="1" customWidth="1"/>
    <col min="11521" max="11522" width="2.08984375" style="4" bestFit="1" customWidth="1"/>
    <col min="11523" max="11523" width="45.54296875" style="4" customWidth="1"/>
    <col min="11524" max="11774" width="11.453125" style="4"/>
    <col min="11775" max="11775" width="27" style="4" customWidth="1"/>
    <col min="11776" max="11776" width="2" style="4" bestFit="1" customWidth="1"/>
    <col min="11777" max="11778" width="2.08984375" style="4" bestFit="1" customWidth="1"/>
    <col min="11779" max="11779" width="45.54296875" style="4" customWidth="1"/>
    <col min="11780" max="12030" width="11.453125" style="4"/>
    <col min="12031" max="12031" width="27" style="4" customWidth="1"/>
    <col min="12032" max="12032" width="2" style="4" bestFit="1" customWidth="1"/>
    <col min="12033" max="12034" width="2.08984375" style="4" bestFit="1" customWidth="1"/>
    <col min="12035" max="12035" width="45.54296875" style="4" customWidth="1"/>
    <col min="12036" max="12286" width="11.453125" style="4"/>
    <col min="12287" max="12287" width="27" style="4" customWidth="1"/>
    <col min="12288" max="12288" width="2" style="4" bestFit="1" customWidth="1"/>
    <col min="12289" max="12290" width="2.08984375" style="4" bestFit="1" customWidth="1"/>
    <col min="12291" max="12291" width="45.54296875" style="4" customWidth="1"/>
    <col min="12292" max="12542" width="11.453125" style="4"/>
    <col min="12543" max="12543" width="27" style="4" customWidth="1"/>
    <col min="12544" max="12544" width="2" style="4" bestFit="1" customWidth="1"/>
    <col min="12545" max="12546" width="2.08984375" style="4" bestFit="1" customWidth="1"/>
    <col min="12547" max="12547" width="45.54296875" style="4" customWidth="1"/>
    <col min="12548" max="12798" width="11.453125" style="4"/>
    <col min="12799" max="12799" width="27" style="4" customWidth="1"/>
    <col min="12800" max="12800" width="2" style="4" bestFit="1" customWidth="1"/>
    <col min="12801" max="12802" width="2.08984375" style="4" bestFit="1" customWidth="1"/>
    <col min="12803" max="12803" width="45.54296875" style="4" customWidth="1"/>
    <col min="12804" max="13054" width="11.453125" style="4"/>
    <col min="13055" max="13055" width="27" style="4" customWidth="1"/>
    <col min="13056" max="13056" width="2" style="4" bestFit="1" customWidth="1"/>
    <col min="13057" max="13058" width="2.08984375" style="4" bestFit="1" customWidth="1"/>
    <col min="13059" max="13059" width="45.54296875" style="4" customWidth="1"/>
    <col min="13060" max="13310" width="11.453125" style="4"/>
    <col min="13311" max="13311" width="27" style="4" customWidth="1"/>
    <col min="13312" max="13312" width="2" style="4" bestFit="1" customWidth="1"/>
    <col min="13313" max="13314" width="2.08984375" style="4" bestFit="1" customWidth="1"/>
    <col min="13315" max="13315" width="45.54296875" style="4" customWidth="1"/>
    <col min="13316" max="13566" width="11.453125" style="4"/>
    <col min="13567" max="13567" width="27" style="4" customWidth="1"/>
    <col min="13568" max="13568" width="2" style="4" bestFit="1" customWidth="1"/>
    <col min="13569" max="13570" width="2.08984375" style="4" bestFit="1" customWidth="1"/>
    <col min="13571" max="13571" width="45.54296875" style="4" customWidth="1"/>
    <col min="13572" max="13822" width="11.453125" style="4"/>
    <col min="13823" max="13823" width="27" style="4" customWidth="1"/>
    <col min="13824" max="13824" width="2" style="4" bestFit="1" customWidth="1"/>
    <col min="13825" max="13826" width="2.08984375" style="4" bestFit="1" customWidth="1"/>
    <col min="13827" max="13827" width="45.54296875" style="4" customWidth="1"/>
    <col min="13828" max="14078" width="11.453125" style="4"/>
    <col min="14079" max="14079" width="27" style="4" customWidth="1"/>
    <col min="14080" max="14080" width="2" style="4" bestFit="1" customWidth="1"/>
    <col min="14081" max="14082" width="2.08984375" style="4" bestFit="1" customWidth="1"/>
    <col min="14083" max="14083" width="45.54296875" style="4" customWidth="1"/>
    <col min="14084" max="14334" width="11.453125" style="4"/>
    <col min="14335" max="14335" width="27" style="4" customWidth="1"/>
    <col min="14336" max="14336" width="2" style="4" bestFit="1" customWidth="1"/>
    <col min="14337" max="14338" width="2.08984375" style="4" bestFit="1" customWidth="1"/>
    <col min="14339" max="14339" width="45.54296875" style="4" customWidth="1"/>
    <col min="14340" max="14590" width="11.453125" style="4"/>
    <col min="14591" max="14591" width="27" style="4" customWidth="1"/>
    <col min="14592" max="14592" width="2" style="4" bestFit="1" customWidth="1"/>
    <col min="14593" max="14594" width="2.08984375" style="4" bestFit="1" customWidth="1"/>
    <col min="14595" max="14595" width="45.54296875" style="4" customWidth="1"/>
    <col min="14596" max="14846" width="11.453125" style="4"/>
    <col min="14847" max="14847" width="27" style="4" customWidth="1"/>
    <col min="14848" max="14848" width="2" style="4" bestFit="1" customWidth="1"/>
    <col min="14849" max="14850" width="2.08984375" style="4" bestFit="1" customWidth="1"/>
    <col min="14851" max="14851" width="45.54296875" style="4" customWidth="1"/>
    <col min="14852" max="15102" width="11.453125" style="4"/>
    <col min="15103" max="15103" width="27" style="4" customWidth="1"/>
    <col min="15104" max="15104" width="2" style="4" bestFit="1" customWidth="1"/>
    <col min="15105" max="15106" width="2.08984375" style="4" bestFit="1" customWidth="1"/>
    <col min="15107" max="15107" width="45.54296875" style="4" customWidth="1"/>
    <col min="15108" max="15358" width="11.453125" style="4"/>
    <col min="15359" max="15359" width="27" style="4" customWidth="1"/>
    <col min="15360" max="15360" width="2" style="4" bestFit="1" customWidth="1"/>
    <col min="15361" max="15362" width="2.08984375" style="4" bestFit="1" customWidth="1"/>
    <col min="15363" max="15363" width="45.54296875" style="4" customWidth="1"/>
    <col min="15364" max="15614" width="11.453125" style="4"/>
    <col min="15615" max="15615" width="27" style="4" customWidth="1"/>
    <col min="15616" max="15616" width="2" style="4" bestFit="1" customWidth="1"/>
    <col min="15617" max="15618" width="2.08984375" style="4" bestFit="1" customWidth="1"/>
    <col min="15619" max="15619" width="45.54296875" style="4" customWidth="1"/>
    <col min="15620" max="15870" width="11.453125" style="4"/>
    <col min="15871" max="15871" width="27" style="4" customWidth="1"/>
    <col min="15872" max="15872" width="2" style="4" bestFit="1" customWidth="1"/>
    <col min="15873" max="15874" width="2.08984375" style="4" bestFit="1" customWidth="1"/>
    <col min="15875" max="15875" width="45.54296875" style="4" customWidth="1"/>
    <col min="15876" max="16126" width="11.453125" style="4"/>
    <col min="16127" max="16127" width="27" style="4" customWidth="1"/>
    <col min="16128" max="16128" width="2" style="4" bestFit="1" customWidth="1"/>
    <col min="16129" max="16130" width="2.08984375" style="4" bestFit="1" customWidth="1"/>
    <col min="16131" max="16131" width="45.54296875" style="4" customWidth="1"/>
    <col min="16132" max="16384" width="11.453125" style="4"/>
  </cols>
  <sheetData>
    <row r="1" spans="1:18" ht="16" thickBot="1" x14ac:dyDescent="0.4">
      <c r="A1" s="709" t="s">
        <v>58</v>
      </c>
      <c r="B1" s="710"/>
      <c r="C1" s="710"/>
      <c r="D1" s="710"/>
      <c r="E1" s="710"/>
      <c r="F1" s="710"/>
      <c r="G1" s="710"/>
      <c r="H1" s="50"/>
      <c r="I1" s="50"/>
      <c r="J1" s="50"/>
      <c r="K1" s="50"/>
      <c r="L1" s="50"/>
      <c r="M1" s="50"/>
      <c r="N1" s="50"/>
      <c r="O1" s="50"/>
      <c r="P1" s="50"/>
      <c r="Q1" s="50"/>
      <c r="R1" s="50"/>
    </row>
    <row r="2" spans="1:18" ht="15.75" customHeight="1" thickBot="1" x14ac:dyDescent="0.35">
      <c r="F2" s="730" t="s">
        <v>59</v>
      </c>
      <c r="G2" s="731"/>
    </row>
    <row r="3" spans="1:18" ht="19" thickBot="1" x14ac:dyDescent="0.3">
      <c r="A3" s="5" t="s">
        <v>60</v>
      </c>
      <c r="B3" s="6" t="s">
        <v>61</v>
      </c>
      <c r="C3" s="6">
        <v>0</v>
      </c>
      <c r="D3" s="6" t="s">
        <v>62</v>
      </c>
      <c r="E3" s="7" t="s">
        <v>63</v>
      </c>
      <c r="F3" s="51" t="s">
        <v>64</v>
      </c>
      <c r="G3" s="51" t="s">
        <v>65</v>
      </c>
    </row>
    <row r="4" spans="1:18" ht="13" x14ac:dyDescent="0.25">
      <c r="A4" s="8" t="s">
        <v>66</v>
      </c>
      <c r="B4" s="724">
        <v>0</v>
      </c>
      <c r="C4" s="724">
        <v>1</v>
      </c>
      <c r="D4" s="724">
        <v>2</v>
      </c>
      <c r="E4" s="9" t="s">
        <v>67</v>
      </c>
      <c r="F4" s="732">
        <v>2</v>
      </c>
      <c r="G4" s="732">
        <v>1</v>
      </c>
    </row>
    <row r="5" spans="1:18" ht="26" x14ac:dyDescent="0.25">
      <c r="A5" s="722" t="s">
        <v>68</v>
      </c>
      <c r="B5" s="725"/>
      <c r="C5" s="725"/>
      <c r="D5" s="725"/>
      <c r="E5" s="10" t="s">
        <v>69</v>
      </c>
      <c r="F5" s="727"/>
      <c r="G5" s="727"/>
    </row>
    <row r="6" spans="1:18" ht="26.5" thickBot="1" x14ac:dyDescent="0.3">
      <c r="A6" s="723"/>
      <c r="B6" s="726"/>
      <c r="C6" s="726"/>
      <c r="D6" s="726"/>
      <c r="E6" s="11" t="s">
        <v>70</v>
      </c>
      <c r="F6" s="727"/>
      <c r="G6" s="727"/>
    </row>
    <row r="7" spans="1:18" ht="26.5" thickBot="1" x14ac:dyDescent="0.3">
      <c r="A7" s="8" t="s">
        <v>71</v>
      </c>
      <c r="B7" s="724">
        <v>0</v>
      </c>
      <c r="C7" s="724">
        <v>1</v>
      </c>
      <c r="D7" s="724">
        <v>2</v>
      </c>
      <c r="E7" s="10" t="s">
        <v>72</v>
      </c>
      <c r="F7" s="729">
        <v>2</v>
      </c>
      <c r="G7" s="729">
        <v>2</v>
      </c>
    </row>
    <row r="8" spans="1:18" ht="26.5" thickBot="1" x14ac:dyDescent="0.3">
      <c r="A8" s="722" t="s">
        <v>73</v>
      </c>
      <c r="B8" s="725"/>
      <c r="C8" s="725"/>
      <c r="D8" s="725"/>
      <c r="E8" s="10" t="s">
        <v>74</v>
      </c>
      <c r="F8" s="729"/>
      <c r="G8" s="729"/>
    </row>
    <row r="9" spans="1:18" ht="26.5" thickBot="1" x14ac:dyDescent="0.3">
      <c r="A9" s="723"/>
      <c r="B9" s="726"/>
      <c r="C9" s="726"/>
      <c r="D9" s="726"/>
      <c r="E9" s="11" t="s">
        <v>75</v>
      </c>
      <c r="F9" s="729"/>
      <c r="G9" s="729"/>
    </row>
    <row r="10" spans="1:18" ht="26.5" thickBot="1" x14ac:dyDescent="0.3">
      <c r="A10" s="8" t="s">
        <v>76</v>
      </c>
      <c r="B10" s="724">
        <v>0</v>
      </c>
      <c r="C10" s="724">
        <v>1</v>
      </c>
      <c r="D10" s="724">
        <v>2</v>
      </c>
      <c r="E10" s="10" t="s">
        <v>296</v>
      </c>
      <c r="F10" s="729">
        <v>2</v>
      </c>
      <c r="G10" s="729">
        <v>2</v>
      </c>
    </row>
    <row r="11" spans="1:18" ht="26.5" thickBot="1" x14ac:dyDescent="0.3">
      <c r="A11" s="722" t="s">
        <v>77</v>
      </c>
      <c r="B11" s="725"/>
      <c r="C11" s="725"/>
      <c r="D11" s="725"/>
      <c r="E11" s="10" t="s">
        <v>152</v>
      </c>
      <c r="F11" s="729"/>
      <c r="G11" s="729"/>
    </row>
    <row r="12" spans="1:18" ht="26.5" thickBot="1" x14ac:dyDescent="0.3">
      <c r="A12" s="723"/>
      <c r="B12" s="726"/>
      <c r="C12" s="726"/>
      <c r="D12" s="726"/>
      <c r="E12" s="11" t="s">
        <v>153</v>
      </c>
      <c r="F12" s="729"/>
      <c r="G12" s="729"/>
    </row>
    <row r="13" spans="1:18" ht="13.5" thickBot="1" x14ac:dyDescent="0.3">
      <c r="A13" s="8" t="s">
        <v>78</v>
      </c>
      <c r="B13" s="724">
        <v>0</v>
      </c>
      <c r="C13" s="724">
        <v>1</v>
      </c>
      <c r="D13" s="724">
        <v>2</v>
      </c>
      <c r="E13" s="10" t="s">
        <v>79</v>
      </c>
      <c r="F13" s="729">
        <v>2</v>
      </c>
      <c r="G13" s="729">
        <v>1</v>
      </c>
    </row>
    <row r="14" spans="1:18" ht="26.5" thickBot="1" x14ac:dyDescent="0.3">
      <c r="A14" s="722" t="s">
        <v>80</v>
      </c>
      <c r="B14" s="725"/>
      <c r="C14" s="725"/>
      <c r="D14" s="725"/>
      <c r="E14" s="10" t="s">
        <v>81</v>
      </c>
      <c r="F14" s="729"/>
      <c r="G14" s="729"/>
    </row>
    <row r="15" spans="1:18" ht="26.5" thickBot="1" x14ac:dyDescent="0.3">
      <c r="A15" s="723"/>
      <c r="B15" s="726"/>
      <c r="C15" s="726"/>
      <c r="D15" s="726"/>
      <c r="E15" s="11" t="s">
        <v>82</v>
      </c>
      <c r="F15" s="729"/>
      <c r="G15" s="729"/>
    </row>
    <row r="16" spans="1:18" ht="15.75" customHeight="1" thickBot="1" x14ac:dyDescent="0.3">
      <c r="A16" s="719" t="s">
        <v>83</v>
      </c>
      <c r="B16" s="720"/>
      <c r="C16" s="720"/>
      <c r="D16" s="720"/>
      <c r="E16" s="721"/>
      <c r="F16" s="52">
        <f>SUM(F4:F15)</f>
        <v>8</v>
      </c>
      <c r="G16" s="52">
        <f>SUM(G4:G15)</f>
        <v>6</v>
      </c>
    </row>
    <row r="17" spans="1:7" ht="19" thickBot="1" x14ac:dyDescent="0.3">
      <c r="A17" s="5" t="s">
        <v>60</v>
      </c>
      <c r="B17" s="6" t="s">
        <v>61</v>
      </c>
      <c r="C17" s="6">
        <v>0</v>
      </c>
      <c r="D17" s="6" t="s">
        <v>62</v>
      </c>
      <c r="E17" s="7" t="s">
        <v>63</v>
      </c>
      <c r="F17" s="51" t="s">
        <v>64</v>
      </c>
      <c r="G17" s="51" t="s">
        <v>65</v>
      </c>
    </row>
    <row r="18" spans="1:7" ht="13.5" thickBot="1" x14ac:dyDescent="0.3">
      <c r="A18" s="8" t="s">
        <v>84</v>
      </c>
      <c r="B18" s="724">
        <v>0</v>
      </c>
      <c r="C18" s="724">
        <v>1</v>
      </c>
      <c r="D18" s="724">
        <v>2</v>
      </c>
      <c r="E18" s="10" t="s">
        <v>85</v>
      </c>
      <c r="F18" s="729">
        <v>1</v>
      </c>
      <c r="G18" s="729">
        <v>1</v>
      </c>
    </row>
    <row r="19" spans="1:7" ht="13.5" thickBot="1" x14ac:dyDescent="0.3">
      <c r="A19" s="722" t="s">
        <v>86</v>
      </c>
      <c r="B19" s="725"/>
      <c r="C19" s="725"/>
      <c r="D19" s="725"/>
      <c r="E19" s="10" t="s">
        <v>87</v>
      </c>
      <c r="F19" s="729"/>
      <c r="G19" s="729"/>
    </row>
    <row r="20" spans="1:7" ht="26.5" thickBot="1" x14ac:dyDescent="0.3">
      <c r="A20" s="723"/>
      <c r="B20" s="726"/>
      <c r="C20" s="726"/>
      <c r="D20" s="726"/>
      <c r="E20" s="11" t="s">
        <v>88</v>
      </c>
      <c r="F20" s="729"/>
      <c r="G20" s="729"/>
    </row>
    <row r="21" spans="1:7" ht="26.5" thickBot="1" x14ac:dyDescent="0.3">
      <c r="A21" s="8" t="s">
        <v>89</v>
      </c>
      <c r="B21" s="724">
        <v>0</v>
      </c>
      <c r="C21" s="724">
        <v>1</v>
      </c>
      <c r="D21" s="724">
        <v>2</v>
      </c>
      <c r="E21" s="10" t="s">
        <v>90</v>
      </c>
      <c r="F21" s="729">
        <v>2</v>
      </c>
      <c r="G21" s="729">
        <v>2</v>
      </c>
    </row>
    <row r="22" spans="1:7" ht="26.5" thickBot="1" x14ac:dyDescent="0.3">
      <c r="A22" s="722" t="s">
        <v>91</v>
      </c>
      <c r="B22" s="725"/>
      <c r="C22" s="725"/>
      <c r="D22" s="725"/>
      <c r="E22" s="10" t="s">
        <v>92</v>
      </c>
      <c r="F22" s="729"/>
      <c r="G22" s="729"/>
    </row>
    <row r="23" spans="1:7" ht="13.5" thickBot="1" x14ac:dyDescent="0.3">
      <c r="A23" s="723"/>
      <c r="B23" s="726"/>
      <c r="C23" s="726"/>
      <c r="D23" s="726"/>
      <c r="E23" s="11" t="s">
        <v>93</v>
      </c>
      <c r="F23" s="729"/>
      <c r="G23" s="729"/>
    </row>
    <row r="24" spans="1:7" ht="26.5" thickBot="1" x14ac:dyDescent="0.3">
      <c r="A24" s="12" t="s">
        <v>94</v>
      </c>
      <c r="B24" s="724">
        <v>0</v>
      </c>
      <c r="C24" s="724">
        <v>1</v>
      </c>
      <c r="D24" s="724">
        <v>2</v>
      </c>
      <c r="E24" s="10" t="s">
        <v>95</v>
      </c>
      <c r="F24" s="729">
        <v>2</v>
      </c>
      <c r="G24" s="729">
        <v>2</v>
      </c>
    </row>
    <row r="25" spans="1:7" ht="26.5" thickBot="1" x14ac:dyDescent="0.3">
      <c r="A25" s="722" t="s">
        <v>96</v>
      </c>
      <c r="B25" s="725"/>
      <c r="C25" s="725"/>
      <c r="D25" s="725"/>
      <c r="E25" s="10" t="s">
        <v>97</v>
      </c>
      <c r="F25" s="729"/>
      <c r="G25" s="729"/>
    </row>
    <row r="26" spans="1:7" ht="26.5" thickBot="1" x14ac:dyDescent="0.3">
      <c r="A26" s="723"/>
      <c r="B26" s="726"/>
      <c r="C26" s="726"/>
      <c r="D26" s="726"/>
      <c r="E26" s="11" t="s">
        <v>98</v>
      </c>
      <c r="F26" s="729"/>
      <c r="G26" s="729"/>
    </row>
    <row r="27" spans="1:7" ht="39" x14ac:dyDescent="0.25">
      <c r="A27" s="12" t="s">
        <v>99</v>
      </c>
      <c r="B27" s="724">
        <v>0</v>
      </c>
      <c r="C27" s="724">
        <v>1</v>
      </c>
      <c r="D27" s="724">
        <v>2</v>
      </c>
      <c r="E27" s="10" t="s">
        <v>100</v>
      </c>
      <c r="F27" s="727">
        <v>2</v>
      </c>
      <c r="G27" s="727">
        <v>2</v>
      </c>
    </row>
    <row r="28" spans="1:7" ht="26" x14ac:dyDescent="0.25">
      <c r="A28" s="722" t="s">
        <v>101</v>
      </c>
      <c r="B28" s="725"/>
      <c r="C28" s="725"/>
      <c r="D28" s="725"/>
      <c r="E28" s="10" t="s">
        <v>102</v>
      </c>
      <c r="F28" s="727"/>
      <c r="G28" s="727"/>
    </row>
    <row r="29" spans="1:7" ht="26.5" thickBot="1" x14ac:dyDescent="0.3">
      <c r="A29" s="723"/>
      <c r="B29" s="726"/>
      <c r="C29" s="726"/>
      <c r="D29" s="726"/>
      <c r="E29" s="11" t="s">
        <v>103</v>
      </c>
      <c r="F29" s="728"/>
      <c r="G29" s="728"/>
    </row>
    <row r="30" spans="1:7" ht="13" thickBot="1" x14ac:dyDescent="0.3">
      <c r="A30" s="719" t="s">
        <v>104</v>
      </c>
      <c r="B30" s="720"/>
      <c r="C30" s="720"/>
      <c r="D30" s="720"/>
      <c r="E30" s="721"/>
      <c r="F30" s="52">
        <f>SUM(F18:F29)</f>
        <v>7</v>
      </c>
      <c r="G30" s="52">
        <f>SUM(G18:G29)</f>
        <v>7</v>
      </c>
    </row>
  </sheetData>
  <mergeCells count="52">
    <mergeCell ref="A1:G1"/>
    <mergeCell ref="F2:G2"/>
    <mergeCell ref="B4:B6"/>
    <mergeCell ref="C4:C6"/>
    <mergeCell ref="D4:D6"/>
    <mergeCell ref="F4:F6"/>
    <mergeCell ref="G4:G6"/>
    <mergeCell ref="A5:A6"/>
    <mergeCell ref="G10:G12"/>
    <mergeCell ref="A11:A12"/>
    <mergeCell ref="B7:B9"/>
    <mergeCell ref="C7:C9"/>
    <mergeCell ref="D7:D9"/>
    <mergeCell ref="F7:F9"/>
    <mergeCell ref="G7:G9"/>
    <mergeCell ref="A8:A9"/>
    <mergeCell ref="B10:B12"/>
    <mergeCell ref="C10:C12"/>
    <mergeCell ref="D10:D12"/>
    <mergeCell ref="F10:F12"/>
    <mergeCell ref="G18:G20"/>
    <mergeCell ref="B13:B15"/>
    <mergeCell ref="C13:C15"/>
    <mergeCell ref="D13:D15"/>
    <mergeCell ref="F13:F15"/>
    <mergeCell ref="G13:G15"/>
    <mergeCell ref="F18:F20"/>
    <mergeCell ref="A14:A15"/>
    <mergeCell ref="A16:E16"/>
    <mergeCell ref="B18:B20"/>
    <mergeCell ref="C18:C20"/>
    <mergeCell ref="D18:D20"/>
    <mergeCell ref="A19:A20"/>
    <mergeCell ref="F27:F29"/>
    <mergeCell ref="G27:G29"/>
    <mergeCell ref="A22:A23"/>
    <mergeCell ref="B24:B26"/>
    <mergeCell ref="C24:C26"/>
    <mergeCell ref="D24:D26"/>
    <mergeCell ref="F24:F26"/>
    <mergeCell ref="G24:G26"/>
    <mergeCell ref="G21:G23"/>
    <mergeCell ref="A28:A29"/>
    <mergeCell ref="B21:B23"/>
    <mergeCell ref="C21:C23"/>
    <mergeCell ref="D21:D23"/>
    <mergeCell ref="F21:F23"/>
    <mergeCell ref="A30:E30"/>
    <mergeCell ref="A25:A26"/>
    <mergeCell ref="B27:B29"/>
    <mergeCell ref="C27:C29"/>
    <mergeCell ref="D27:D29"/>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
  <sheetViews>
    <sheetView workbookViewId="0">
      <selection activeCell="P15" sqref="P15"/>
    </sheetView>
  </sheetViews>
  <sheetFormatPr baseColWidth="10" defaultColWidth="9.08984375" defaultRowHeight="12.5" x14ac:dyDescent="0.25"/>
  <cols>
    <col min="1" max="1" width="12.6328125" style="44" customWidth="1"/>
    <col min="2" max="2" width="26.36328125" style="44" customWidth="1"/>
    <col min="3" max="3" width="5.453125" style="44" customWidth="1"/>
    <col min="4" max="4" width="21.54296875" style="44" customWidth="1"/>
    <col min="5" max="5" width="22.453125" style="44" customWidth="1"/>
    <col min="6" max="6" width="19.6328125" style="44" customWidth="1"/>
    <col min="7" max="256" width="9.08984375" style="44"/>
    <col min="257" max="257" width="12.6328125" style="44" customWidth="1"/>
    <col min="258" max="258" width="26.36328125" style="44" customWidth="1"/>
    <col min="259" max="259" width="5.453125" style="44" customWidth="1"/>
    <col min="260" max="260" width="21.54296875" style="44" customWidth="1"/>
    <col min="261" max="261" width="22.453125" style="44" customWidth="1"/>
    <col min="262" max="262" width="19.6328125" style="44" customWidth="1"/>
    <col min="263" max="512" width="9.08984375" style="44"/>
    <col min="513" max="513" width="12.6328125" style="44" customWidth="1"/>
    <col min="514" max="514" width="26.36328125" style="44" customWidth="1"/>
    <col min="515" max="515" width="5.453125" style="44" customWidth="1"/>
    <col min="516" max="516" width="21.54296875" style="44" customWidth="1"/>
    <col min="517" max="517" width="22.453125" style="44" customWidth="1"/>
    <col min="518" max="518" width="19.6328125" style="44" customWidth="1"/>
    <col min="519" max="768" width="9.08984375" style="44"/>
    <col min="769" max="769" width="12.6328125" style="44" customWidth="1"/>
    <col min="770" max="770" width="26.36328125" style="44" customWidth="1"/>
    <col min="771" max="771" width="5.453125" style="44" customWidth="1"/>
    <col min="772" max="772" width="21.54296875" style="44" customWidth="1"/>
    <col min="773" max="773" width="22.453125" style="44" customWidth="1"/>
    <col min="774" max="774" width="19.6328125" style="44" customWidth="1"/>
    <col min="775" max="1024" width="9.08984375" style="44"/>
    <col min="1025" max="1025" width="12.6328125" style="44" customWidth="1"/>
    <col min="1026" max="1026" width="26.36328125" style="44" customWidth="1"/>
    <col min="1027" max="1027" width="5.453125" style="44" customWidth="1"/>
    <col min="1028" max="1028" width="21.54296875" style="44" customWidth="1"/>
    <col min="1029" max="1029" width="22.453125" style="44" customWidth="1"/>
    <col min="1030" max="1030" width="19.6328125" style="44" customWidth="1"/>
    <col min="1031" max="1280" width="9.08984375" style="44"/>
    <col min="1281" max="1281" width="12.6328125" style="44" customWidth="1"/>
    <col min="1282" max="1282" width="26.36328125" style="44" customWidth="1"/>
    <col min="1283" max="1283" width="5.453125" style="44" customWidth="1"/>
    <col min="1284" max="1284" width="21.54296875" style="44" customWidth="1"/>
    <col min="1285" max="1285" width="22.453125" style="44" customWidth="1"/>
    <col min="1286" max="1286" width="19.6328125" style="44" customWidth="1"/>
    <col min="1287" max="1536" width="9.08984375" style="44"/>
    <col min="1537" max="1537" width="12.6328125" style="44" customWidth="1"/>
    <col min="1538" max="1538" width="26.36328125" style="44" customWidth="1"/>
    <col min="1539" max="1539" width="5.453125" style="44" customWidth="1"/>
    <col min="1540" max="1540" width="21.54296875" style="44" customWidth="1"/>
    <col min="1541" max="1541" width="22.453125" style="44" customWidth="1"/>
    <col min="1542" max="1542" width="19.6328125" style="44" customWidth="1"/>
    <col min="1543" max="1792" width="9.08984375" style="44"/>
    <col min="1793" max="1793" width="12.6328125" style="44" customWidth="1"/>
    <col min="1794" max="1794" width="26.36328125" style="44" customWidth="1"/>
    <col min="1795" max="1795" width="5.453125" style="44" customWidth="1"/>
    <col min="1796" max="1796" width="21.54296875" style="44" customWidth="1"/>
    <col min="1797" max="1797" width="22.453125" style="44" customWidth="1"/>
    <col min="1798" max="1798" width="19.6328125" style="44" customWidth="1"/>
    <col min="1799" max="2048" width="9.08984375" style="44"/>
    <col min="2049" max="2049" width="12.6328125" style="44" customWidth="1"/>
    <col min="2050" max="2050" width="26.36328125" style="44" customWidth="1"/>
    <col min="2051" max="2051" width="5.453125" style="44" customWidth="1"/>
    <col min="2052" max="2052" width="21.54296875" style="44" customWidth="1"/>
    <col min="2053" max="2053" width="22.453125" style="44" customWidth="1"/>
    <col min="2054" max="2054" width="19.6328125" style="44" customWidth="1"/>
    <col min="2055" max="2304" width="9.08984375" style="44"/>
    <col min="2305" max="2305" width="12.6328125" style="44" customWidth="1"/>
    <col min="2306" max="2306" width="26.36328125" style="44" customWidth="1"/>
    <col min="2307" max="2307" width="5.453125" style="44" customWidth="1"/>
    <col min="2308" max="2308" width="21.54296875" style="44" customWidth="1"/>
    <col min="2309" max="2309" width="22.453125" style="44" customWidth="1"/>
    <col min="2310" max="2310" width="19.6328125" style="44" customWidth="1"/>
    <col min="2311" max="2560" width="9.08984375" style="44"/>
    <col min="2561" max="2561" width="12.6328125" style="44" customWidth="1"/>
    <col min="2562" max="2562" width="26.36328125" style="44" customWidth="1"/>
    <col min="2563" max="2563" width="5.453125" style="44" customWidth="1"/>
    <col min="2564" max="2564" width="21.54296875" style="44" customWidth="1"/>
    <col min="2565" max="2565" width="22.453125" style="44" customWidth="1"/>
    <col min="2566" max="2566" width="19.6328125" style="44" customWidth="1"/>
    <col min="2567" max="2816" width="9.08984375" style="44"/>
    <col min="2817" max="2817" width="12.6328125" style="44" customWidth="1"/>
    <col min="2818" max="2818" width="26.36328125" style="44" customWidth="1"/>
    <col min="2819" max="2819" width="5.453125" style="44" customWidth="1"/>
    <col min="2820" max="2820" width="21.54296875" style="44" customWidth="1"/>
    <col min="2821" max="2821" width="22.453125" style="44" customWidth="1"/>
    <col min="2822" max="2822" width="19.6328125" style="44" customWidth="1"/>
    <col min="2823" max="3072" width="9.08984375" style="44"/>
    <col min="3073" max="3073" width="12.6328125" style="44" customWidth="1"/>
    <col min="3074" max="3074" width="26.36328125" style="44" customWidth="1"/>
    <col min="3075" max="3075" width="5.453125" style="44" customWidth="1"/>
    <col min="3076" max="3076" width="21.54296875" style="44" customWidth="1"/>
    <col min="3077" max="3077" width="22.453125" style="44" customWidth="1"/>
    <col min="3078" max="3078" width="19.6328125" style="44" customWidth="1"/>
    <col min="3079" max="3328" width="9.08984375" style="44"/>
    <col min="3329" max="3329" width="12.6328125" style="44" customWidth="1"/>
    <col min="3330" max="3330" width="26.36328125" style="44" customWidth="1"/>
    <col min="3331" max="3331" width="5.453125" style="44" customWidth="1"/>
    <col min="3332" max="3332" width="21.54296875" style="44" customWidth="1"/>
    <col min="3333" max="3333" width="22.453125" style="44" customWidth="1"/>
    <col min="3334" max="3334" width="19.6328125" style="44" customWidth="1"/>
    <col min="3335" max="3584" width="9.08984375" style="44"/>
    <col min="3585" max="3585" width="12.6328125" style="44" customWidth="1"/>
    <col min="3586" max="3586" width="26.36328125" style="44" customWidth="1"/>
    <col min="3587" max="3587" width="5.453125" style="44" customWidth="1"/>
    <col min="3588" max="3588" width="21.54296875" style="44" customWidth="1"/>
    <col min="3589" max="3589" width="22.453125" style="44" customWidth="1"/>
    <col min="3590" max="3590" width="19.6328125" style="44" customWidth="1"/>
    <col min="3591" max="3840" width="9.08984375" style="44"/>
    <col min="3841" max="3841" width="12.6328125" style="44" customWidth="1"/>
    <col min="3842" max="3842" width="26.36328125" style="44" customWidth="1"/>
    <col min="3843" max="3843" width="5.453125" style="44" customWidth="1"/>
    <col min="3844" max="3844" width="21.54296875" style="44" customWidth="1"/>
    <col min="3845" max="3845" width="22.453125" style="44" customWidth="1"/>
    <col min="3846" max="3846" width="19.6328125" style="44" customWidth="1"/>
    <col min="3847" max="4096" width="9.08984375" style="44"/>
    <col min="4097" max="4097" width="12.6328125" style="44" customWidth="1"/>
    <col min="4098" max="4098" width="26.36328125" style="44" customWidth="1"/>
    <col min="4099" max="4099" width="5.453125" style="44" customWidth="1"/>
    <col min="4100" max="4100" width="21.54296875" style="44" customWidth="1"/>
    <col min="4101" max="4101" width="22.453125" style="44" customWidth="1"/>
    <col min="4102" max="4102" width="19.6328125" style="44" customWidth="1"/>
    <col min="4103" max="4352" width="9.08984375" style="44"/>
    <col min="4353" max="4353" width="12.6328125" style="44" customWidth="1"/>
    <col min="4354" max="4354" width="26.36328125" style="44" customWidth="1"/>
    <col min="4355" max="4355" width="5.453125" style="44" customWidth="1"/>
    <col min="4356" max="4356" width="21.54296875" style="44" customWidth="1"/>
    <col min="4357" max="4357" width="22.453125" style="44" customWidth="1"/>
    <col min="4358" max="4358" width="19.6328125" style="44" customWidth="1"/>
    <col min="4359" max="4608" width="9.08984375" style="44"/>
    <col min="4609" max="4609" width="12.6328125" style="44" customWidth="1"/>
    <col min="4610" max="4610" width="26.36328125" style="44" customWidth="1"/>
    <col min="4611" max="4611" width="5.453125" style="44" customWidth="1"/>
    <col min="4612" max="4612" width="21.54296875" style="44" customWidth="1"/>
    <col min="4613" max="4613" width="22.453125" style="44" customWidth="1"/>
    <col min="4614" max="4614" width="19.6328125" style="44" customWidth="1"/>
    <col min="4615" max="4864" width="9.08984375" style="44"/>
    <col min="4865" max="4865" width="12.6328125" style="44" customWidth="1"/>
    <col min="4866" max="4866" width="26.36328125" style="44" customWidth="1"/>
    <col min="4867" max="4867" width="5.453125" style="44" customWidth="1"/>
    <col min="4868" max="4868" width="21.54296875" style="44" customWidth="1"/>
    <col min="4869" max="4869" width="22.453125" style="44" customWidth="1"/>
    <col min="4870" max="4870" width="19.6328125" style="44" customWidth="1"/>
    <col min="4871" max="5120" width="9.08984375" style="44"/>
    <col min="5121" max="5121" width="12.6328125" style="44" customWidth="1"/>
    <col min="5122" max="5122" width="26.36328125" style="44" customWidth="1"/>
    <col min="5123" max="5123" width="5.453125" style="44" customWidth="1"/>
    <col min="5124" max="5124" width="21.54296875" style="44" customWidth="1"/>
    <col min="5125" max="5125" width="22.453125" style="44" customWidth="1"/>
    <col min="5126" max="5126" width="19.6328125" style="44" customWidth="1"/>
    <col min="5127" max="5376" width="9.08984375" style="44"/>
    <col min="5377" max="5377" width="12.6328125" style="44" customWidth="1"/>
    <col min="5378" max="5378" width="26.36328125" style="44" customWidth="1"/>
    <col min="5379" max="5379" width="5.453125" style="44" customWidth="1"/>
    <col min="5380" max="5380" width="21.54296875" style="44" customWidth="1"/>
    <col min="5381" max="5381" width="22.453125" style="44" customWidth="1"/>
    <col min="5382" max="5382" width="19.6328125" style="44" customWidth="1"/>
    <col min="5383" max="5632" width="9.08984375" style="44"/>
    <col min="5633" max="5633" width="12.6328125" style="44" customWidth="1"/>
    <col min="5634" max="5634" width="26.36328125" style="44" customWidth="1"/>
    <col min="5635" max="5635" width="5.453125" style="44" customWidth="1"/>
    <col min="5636" max="5636" width="21.54296875" style="44" customWidth="1"/>
    <col min="5637" max="5637" width="22.453125" style="44" customWidth="1"/>
    <col min="5638" max="5638" width="19.6328125" style="44" customWidth="1"/>
    <col min="5639" max="5888" width="9.08984375" style="44"/>
    <col min="5889" max="5889" width="12.6328125" style="44" customWidth="1"/>
    <col min="5890" max="5890" width="26.36328125" style="44" customWidth="1"/>
    <col min="5891" max="5891" width="5.453125" style="44" customWidth="1"/>
    <col min="5892" max="5892" width="21.54296875" style="44" customWidth="1"/>
    <col min="5893" max="5893" width="22.453125" style="44" customWidth="1"/>
    <col min="5894" max="5894" width="19.6328125" style="44" customWidth="1"/>
    <col min="5895" max="6144" width="9.08984375" style="44"/>
    <col min="6145" max="6145" width="12.6328125" style="44" customWidth="1"/>
    <col min="6146" max="6146" width="26.36328125" style="44" customWidth="1"/>
    <col min="6147" max="6147" width="5.453125" style="44" customWidth="1"/>
    <col min="6148" max="6148" width="21.54296875" style="44" customWidth="1"/>
    <col min="6149" max="6149" width="22.453125" style="44" customWidth="1"/>
    <col min="6150" max="6150" width="19.6328125" style="44" customWidth="1"/>
    <col min="6151" max="6400" width="9.08984375" style="44"/>
    <col min="6401" max="6401" width="12.6328125" style="44" customWidth="1"/>
    <col min="6402" max="6402" width="26.36328125" style="44" customWidth="1"/>
    <col min="6403" max="6403" width="5.453125" style="44" customWidth="1"/>
    <col min="6404" max="6404" width="21.54296875" style="44" customWidth="1"/>
    <col min="6405" max="6405" width="22.453125" style="44" customWidth="1"/>
    <col min="6406" max="6406" width="19.6328125" style="44" customWidth="1"/>
    <col min="6407" max="6656" width="9.08984375" style="44"/>
    <col min="6657" max="6657" width="12.6328125" style="44" customWidth="1"/>
    <col min="6658" max="6658" width="26.36328125" style="44" customWidth="1"/>
    <col min="6659" max="6659" width="5.453125" style="44" customWidth="1"/>
    <col min="6660" max="6660" width="21.54296875" style="44" customWidth="1"/>
    <col min="6661" max="6661" width="22.453125" style="44" customWidth="1"/>
    <col min="6662" max="6662" width="19.6328125" style="44" customWidth="1"/>
    <col min="6663" max="6912" width="9.08984375" style="44"/>
    <col min="6913" max="6913" width="12.6328125" style="44" customWidth="1"/>
    <col min="6914" max="6914" width="26.36328125" style="44" customWidth="1"/>
    <col min="6915" max="6915" width="5.453125" style="44" customWidth="1"/>
    <col min="6916" max="6916" width="21.54296875" style="44" customWidth="1"/>
    <col min="6917" max="6917" width="22.453125" style="44" customWidth="1"/>
    <col min="6918" max="6918" width="19.6328125" style="44" customWidth="1"/>
    <col min="6919" max="7168" width="9.08984375" style="44"/>
    <col min="7169" max="7169" width="12.6328125" style="44" customWidth="1"/>
    <col min="7170" max="7170" width="26.36328125" style="44" customWidth="1"/>
    <col min="7171" max="7171" width="5.453125" style="44" customWidth="1"/>
    <col min="7172" max="7172" width="21.54296875" style="44" customWidth="1"/>
    <col min="7173" max="7173" width="22.453125" style="44" customWidth="1"/>
    <col min="7174" max="7174" width="19.6328125" style="44" customWidth="1"/>
    <col min="7175" max="7424" width="9.08984375" style="44"/>
    <col min="7425" max="7425" width="12.6328125" style="44" customWidth="1"/>
    <col min="7426" max="7426" width="26.36328125" style="44" customWidth="1"/>
    <col min="7427" max="7427" width="5.453125" style="44" customWidth="1"/>
    <col min="7428" max="7428" width="21.54296875" style="44" customWidth="1"/>
    <col min="7429" max="7429" width="22.453125" style="44" customWidth="1"/>
    <col min="7430" max="7430" width="19.6328125" style="44" customWidth="1"/>
    <col min="7431" max="7680" width="9.08984375" style="44"/>
    <col min="7681" max="7681" width="12.6328125" style="44" customWidth="1"/>
    <col min="7682" max="7682" width="26.36328125" style="44" customWidth="1"/>
    <col min="7683" max="7683" width="5.453125" style="44" customWidth="1"/>
    <col min="7684" max="7684" width="21.54296875" style="44" customWidth="1"/>
    <col min="7685" max="7685" width="22.453125" style="44" customWidth="1"/>
    <col min="7686" max="7686" width="19.6328125" style="44" customWidth="1"/>
    <col min="7687" max="7936" width="9.08984375" style="44"/>
    <col min="7937" max="7937" width="12.6328125" style="44" customWidth="1"/>
    <col min="7938" max="7938" width="26.36328125" style="44" customWidth="1"/>
    <col min="7939" max="7939" width="5.453125" style="44" customWidth="1"/>
    <col min="7940" max="7940" width="21.54296875" style="44" customWidth="1"/>
    <col min="7941" max="7941" width="22.453125" style="44" customWidth="1"/>
    <col min="7942" max="7942" width="19.6328125" style="44" customWidth="1"/>
    <col min="7943" max="8192" width="9.08984375" style="44"/>
    <col min="8193" max="8193" width="12.6328125" style="44" customWidth="1"/>
    <col min="8194" max="8194" width="26.36328125" style="44" customWidth="1"/>
    <col min="8195" max="8195" width="5.453125" style="44" customWidth="1"/>
    <col min="8196" max="8196" width="21.54296875" style="44" customWidth="1"/>
    <col min="8197" max="8197" width="22.453125" style="44" customWidth="1"/>
    <col min="8198" max="8198" width="19.6328125" style="44" customWidth="1"/>
    <col min="8199" max="8448" width="9.08984375" style="44"/>
    <col min="8449" max="8449" width="12.6328125" style="44" customWidth="1"/>
    <col min="8450" max="8450" width="26.36328125" style="44" customWidth="1"/>
    <col min="8451" max="8451" width="5.453125" style="44" customWidth="1"/>
    <col min="8452" max="8452" width="21.54296875" style="44" customWidth="1"/>
    <col min="8453" max="8453" width="22.453125" style="44" customWidth="1"/>
    <col min="8454" max="8454" width="19.6328125" style="44" customWidth="1"/>
    <col min="8455" max="8704" width="9.08984375" style="44"/>
    <col min="8705" max="8705" width="12.6328125" style="44" customWidth="1"/>
    <col min="8706" max="8706" width="26.36328125" style="44" customWidth="1"/>
    <col min="8707" max="8707" width="5.453125" style="44" customWidth="1"/>
    <col min="8708" max="8708" width="21.54296875" style="44" customWidth="1"/>
    <col min="8709" max="8709" width="22.453125" style="44" customWidth="1"/>
    <col min="8710" max="8710" width="19.6328125" style="44" customWidth="1"/>
    <col min="8711" max="8960" width="9.08984375" style="44"/>
    <col min="8961" max="8961" width="12.6328125" style="44" customWidth="1"/>
    <col min="8962" max="8962" width="26.36328125" style="44" customWidth="1"/>
    <col min="8963" max="8963" width="5.453125" style="44" customWidth="1"/>
    <col min="8964" max="8964" width="21.54296875" style="44" customWidth="1"/>
    <col min="8965" max="8965" width="22.453125" style="44" customWidth="1"/>
    <col min="8966" max="8966" width="19.6328125" style="44" customWidth="1"/>
    <col min="8967" max="9216" width="9.08984375" style="44"/>
    <col min="9217" max="9217" width="12.6328125" style="44" customWidth="1"/>
    <col min="9218" max="9218" width="26.36328125" style="44" customWidth="1"/>
    <col min="9219" max="9219" width="5.453125" style="44" customWidth="1"/>
    <col min="9220" max="9220" width="21.54296875" style="44" customWidth="1"/>
    <col min="9221" max="9221" width="22.453125" style="44" customWidth="1"/>
    <col min="9222" max="9222" width="19.6328125" style="44" customWidth="1"/>
    <col min="9223" max="9472" width="9.08984375" style="44"/>
    <col min="9473" max="9473" width="12.6328125" style="44" customWidth="1"/>
    <col min="9474" max="9474" width="26.36328125" style="44" customWidth="1"/>
    <col min="9475" max="9475" width="5.453125" style="44" customWidth="1"/>
    <col min="9476" max="9476" width="21.54296875" style="44" customWidth="1"/>
    <col min="9477" max="9477" width="22.453125" style="44" customWidth="1"/>
    <col min="9478" max="9478" width="19.6328125" style="44" customWidth="1"/>
    <col min="9479" max="9728" width="9.08984375" style="44"/>
    <col min="9729" max="9729" width="12.6328125" style="44" customWidth="1"/>
    <col min="9730" max="9730" width="26.36328125" style="44" customWidth="1"/>
    <col min="9731" max="9731" width="5.453125" style="44" customWidth="1"/>
    <col min="9732" max="9732" width="21.54296875" style="44" customWidth="1"/>
    <col min="9733" max="9733" width="22.453125" style="44" customWidth="1"/>
    <col min="9734" max="9734" width="19.6328125" style="44" customWidth="1"/>
    <col min="9735" max="9984" width="9.08984375" style="44"/>
    <col min="9985" max="9985" width="12.6328125" style="44" customWidth="1"/>
    <col min="9986" max="9986" width="26.36328125" style="44" customWidth="1"/>
    <col min="9987" max="9987" width="5.453125" style="44" customWidth="1"/>
    <col min="9988" max="9988" width="21.54296875" style="44" customWidth="1"/>
    <col min="9989" max="9989" width="22.453125" style="44" customWidth="1"/>
    <col min="9990" max="9990" width="19.6328125" style="44" customWidth="1"/>
    <col min="9991" max="10240" width="9.08984375" style="44"/>
    <col min="10241" max="10241" width="12.6328125" style="44" customWidth="1"/>
    <col min="10242" max="10242" width="26.36328125" style="44" customWidth="1"/>
    <col min="10243" max="10243" width="5.453125" style="44" customWidth="1"/>
    <col min="10244" max="10244" width="21.54296875" style="44" customWidth="1"/>
    <col min="10245" max="10245" width="22.453125" style="44" customWidth="1"/>
    <col min="10246" max="10246" width="19.6328125" style="44" customWidth="1"/>
    <col min="10247" max="10496" width="9.08984375" style="44"/>
    <col min="10497" max="10497" width="12.6328125" style="44" customWidth="1"/>
    <col min="10498" max="10498" width="26.36328125" style="44" customWidth="1"/>
    <col min="10499" max="10499" width="5.453125" style="44" customWidth="1"/>
    <col min="10500" max="10500" width="21.54296875" style="44" customWidth="1"/>
    <col min="10501" max="10501" width="22.453125" style="44" customWidth="1"/>
    <col min="10502" max="10502" width="19.6328125" style="44" customWidth="1"/>
    <col min="10503" max="10752" width="9.08984375" style="44"/>
    <col min="10753" max="10753" width="12.6328125" style="44" customWidth="1"/>
    <col min="10754" max="10754" width="26.36328125" style="44" customWidth="1"/>
    <col min="10755" max="10755" width="5.453125" style="44" customWidth="1"/>
    <col min="10756" max="10756" width="21.54296875" style="44" customWidth="1"/>
    <col min="10757" max="10757" width="22.453125" style="44" customWidth="1"/>
    <col min="10758" max="10758" width="19.6328125" style="44" customWidth="1"/>
    <col min="10759" max="11008" width="9.08984375" style="44"/>
    <col min="11009" max="11009" width="12.6328125" style="44" customWidth="1"/>
    <col min="11010" max="11010" width="26.36328125" style="44" customWidth="1"/>
    <col min="11011" max="11011" width="5.453125" style="44" customWidth="1"/>
    <col min="11012" max="11012" width="21.54296875" style="44" customWidth="1"/>
    <col min="11013" max="11013" width="22.453125" style="44" customWidth="1"/>
    <col min="11014" max="11014" width="19.6328125" style="44" customWidth="1"/>
    <col min="11015" max="11264" width="9.08984375" style="44"/>
    <col min="11265" max="11265" width="12.6328125" style="44" customWidth="1"/>
    <col min="11266" max="11266" width="26.36328125" style="44" customWidth="1"/>
    <col min="11267" max="11267" width="5.453125" style="44" customWidth="1"/>
    <col min="11268" max="11268" width="21.54296875" style="44" customWidth="1"/>
    <col min="11269" max="11269" width="22.453125" style="44" customWidth="1"/>
    <col min="11270" max="11270" width="19.6328125" style="44" customWidth="1"/>
    <col min="11271" max="11520" width="9.08984375" style="44"/>
    <col min="11521" max="11521" width="12.6328125" style="44" customWidth="1"/>
    <col min="11522" max="11522" width="26.36328125" style="44" customWidth="1"/>
    <col min="11523" max="11523" width="5.453125" style="44" customWidth="1"/>
    <col min="11524" max="11524" width="21.54296875" style="44" customWidth="1"/>
    <col min="11525" max="11525" width="22.453125" style="44" customWidth="1"/>
    <col min="11526" max="11526" width="19.6328125" style="44" customWidth="1"/>
    <col min="11527" max="11776" width="9.08984375" style="44"/>
    <col min="11777" max="11777" width="12.6328125" style="44" customWidth="1"/>
    <col min="11778" max="11778" width="26.36328125" style="44" customWidth="1"/>
    <col min="11779" max="11779" width="5.453125" style="44" customWidth="1"/>
    <col min="11780" max="11780" width="21.54296875" style="44" customWidth="1"/>
    <col min="11781" max="11781" width="22.453125" style="44" customWidth="1"/>
    <col min="11782" max="11782" width="19.6328125" style="44" customWidth="1"/>
    <col min="11783" max="12032" width="9.08984375" style="44"/>
    <col min="12033" max="12033" width="12.6328125" style="44" customWidth="1"/>
    <col min="12034" max="12034" width="26.36328125" style="44" customWidth="1"/>
    <col min="12035" max="12035" width="5.453125" style="44" customWidth="1"/>
    <col min="12036" max="12036" width="21.54296875" style="44" customWidth="1"/>
    <col min="12037" max="12037" width="22.453125" style="44" customWidth="1"/>
    <col min="12038" max="12038" width="19.6328125" style="44" customWidth="1"/>
    <col min="12039" max="12288" width="9.08984375" style="44"/>
    <col min="12289" max="12289" width="12.6328125" style="44" customWidth="1"/>
    <col min="12290" max="12290" width="26.36328125" style="44" customWidth="1"/>
    <col min="12291" max="12291" width="5.453125" style="44" customWidth="1"/>
    <col min="12292" max="12292" width="21.54296875" style="44" customWidth="1"/>
    <col min="12293" max="12293" width="22.453125" style="44" customWidth="1"/>
    <col min="12294" max="12294" width="19.6328125" style="44" customWidth="1"/>
    <col min="12295" max="12544" width="9.08984375" style="44"/>
    <col min="12545" max="12545" width="12.6328125" style="44" customWidth="1"/>
    <col min="12546" max="12546" width="26.36328125" style="44" customWidth="1"/>
    <col min="12547" max="12547" width="5.453125" style="44" customWidth="1"/>
    <col min="12548" max="12548" width="21.54296875" style="44" customWidth="1"/>
    <col min="12549" max="12549" width="22.453125" style="44" customWidth="1"/>
    <col min="12550" max="12550" width="19.6328125" style="44" customWidth="1"/>
    <col min="12551" max="12800" width="9.08984375" style="44"/>
    <col min="12801" max="12801" width="12.6328125" style="44" customWidth="1"/>
    <col min="12802" max="12802" width="26.36328125" style="44" customWidth="1"/>
    <col min="12803" max="12803" width="5.453125" style="44" customWidth="1"/>
    <col min="12804" max="12804" width="21.54296875" style="44" customWidth="1"/>
    <col min="12805" max="12805" width="22.453125" style="44" customWidth="1"/>
    <col min="12806" max="12806" width="19.6328125" style="44" customWidth="1"/>
    <col min="12807" max="13056" width="9.08984375" style="44"/>
    <col min="13057" max="13057" width="12.6328125" style="44" customWidth="1"/>
    <col min="13058" max="13058" width="26.36328125" style="44" customWidth="1"/>
    <col min="13059" max="13059" width="5.453125" style="44" customWidth="1"/>
    <col min="13060" max="13060" width="21.54296875" style="44" customWidth="1"/>
    <col min="13061" max="13061" width="22.453125" style="44" customWidth="1"/>
    <col min="13062" max="13062" width="19.6328125" style="44" customWidth="1"/>
    <col min="13063" max="13312" width="9.08984375" style="44"/>
    <col min="13313" max="13313" width="12.6328125" style="44" customWidth="1"/>
    <col min="13314" max="13314" width="26.36328125" style="44" customWidth="1"/>
    <col min="13315" max="13315" width="5.453125" style="44" customWidth="1"/>
    <col min="13316" max="13316" width="21.54296875" style="44" customWidth="1"/>
    <col min="13317" max="13317" width="22.453125" style="44" customWidth="1"/>
    <col min="13318" max="13318" width="19.6328125" style="44" customWidth="1"/>
    <col min="13319" max="13568" width="9.08984375" style="44"/>
    <col min="13569" max="13569" width="12.6328125" style="44" customWidth="1"/>
    <col min="13570" max="13570" width="26.36328125" style="44" customWidth="1"/>
    <col min="13571" max="13571" width="5.453125" style="44" customWidth="1"/>
    <col min="13572" max="13572" width="21.54296875" style="44" customWidth="1"/>
    <col min="13573" max="13573" width="22.453125" style="44" customWidth="1"/>
    <col min="13574" max="13574" width="19.6328125" style="44" customWidth="1"/>
    <col min="13575" max="13824" width="9.08984375" style="44"/>
    <col min="13825" max="13825" width="12.6328125" style="44" customWidth="1"/>
    <col min="13826" max="13826" width="26.36328125" style="44" customWidth="1"/>
    <col min="13827" max="13827" width="5.453125" style="44" customWidth="1"/>
    <col min="13828" max="13828" width="21.54296875" style="44" customWidth="1"/>
    <col min="13829" max="13829" width="22.453125" style="44" customWidth="1"/>
    <col min="13830" max="13830" width="19.6328125" style="44" customWidth="1"/>
    <col min="13831" max="14080" width="9.08984375" style="44"/>
    <col min="14081" max="14081" width="12.6328125" style="44" customWidth="1"/>
    <col min="14082" max="14082" width="26.36328125" style="44" customWidth="1"/>
    <col min="14083" max="14083" width="5.453125" style="44" customWidth="1"/>
    <col min="14084" max="14084" width="21.54296875" style="44" customWidth="1"/>
    <col min="14085" max="14085" width="22.453125" style="44" customWidth="1"/>
    <col min="14086" max="14086" width="19.6328125" style="44" customWidth="1"/>
    <col min="14087" max="14336" width="9.08984375" style="44"/>
    <col min="14337" max="14337" width="12.6328125" style="44" customWidth="1"/>
    <col min="14338" max="14338" width="26.36328125" style="44" customWidth="1"/>
    <col min="14339" max="14339" width="5.453125" style="44" customWidth="1"/>
    <col min="14340" max="14340" width="21.54296875" style="44" customWidth="1"/>
    <col min="14341" max="14341" width="22.453125" style="44" customWidth="1"/>
    <col min="14342" max="14342" width="19.6328125" style="44" customWidth="1"/>
    <col min="14343" max="14592" width="9.08984375" style="44"/>
    <col min="14593" max="14593" width="12.6328125" style="44" customWidth="1"/>
    <col min="14594" max="14594" width="26.36328125" style="44" customWidth="1"/>
    <col min="14595" max="14595" width="5.453125" style="44" customWidth="1"/>
    <col min="14596" max="14596" width="21.54296875" style="44" customWidth="1"/>
    <col min="14597" max="14597" width="22.453125" style="44" customWidth="1"/>
    <col min="14598" max="14598" width="19.6328125" style="44" customWidth="1"/>
    <col min="14599" max="14848" width="9.08984375" style="44"/>
    <col min="14849" max="14849" width="12.6328125" style="44" customWidth="1"/>
    <col min="14850" max="14850" width="26.36328125" style="44" customWidth="1"/>
    <col min="14851" max="14851" width="5.453125" style="44" customWidth="1"/>
    <col min="14852" max="14852" width="21.54296875" style="44" customWidth="1"/>
    <col min="14853" max="14853" width="22.453125" style="44" customWidth="1"/>
    <col min="14854" max="14854" width="19.6328125" style="44" customWidth="1"/>
    <col min="14855" max="15104" width="9.08984375" style="44"/>
    <col min="15105" max="15105" width="12.6328125" style="44" customWidth="1"/>
    <col min="15106" max="15106" width="26.36328125" style="44" customWidth="1"/>
    <col min="15107" max="15107" width="5.453125" style="44" customWidth="1"/>
    <col min="15108" max="15108" width="21.54296875" style="44" customWidth="1"/>
    <col min="15109" max="15109" width="22.453125" style="44" customWidth="1"/>
    <col min="15110" max="15110" width="19.6328125" style="44" customWidth="1"/>
    <col min="15111" max="15360" width="9.08984375" style="44"/>
    <col min="15361" max="15361" width="12.6328125" style="44" customWidth="1"/>
    <col min="15362" max="15362" width="26.36328125" style="44" customWidth="1"/>
    <col min="15363" max="15363" width="5.453125" style="44" customWidth="1"/>
    <col min="15364" max="15364" width="21.54296875" style="44" customWidth="1"/>
    <col min="15365" max="15365" width="22.453125" style="44" customWidth="1"/>
    <col min="15366" max="15366" width="19.6328125" style="44" customWidth="1"/>
    <col min="15367" max="15616" width="9.08984375" style="44"/>
    <col min="15617" max="15617" width="12.6328125" style="44" customWidth="1"/>
    <col min="15618" max="15618" width="26.36328125" style="44" customWidth="1"/>
    <col min="15619" max="15619" width="5.453125" style="44" customWidth="1"/>
    <col min="15620" max="15620" width="21.54296875" style="44" customWidth="1"/>
    <col min="15621" max="15621" width="22.453125" style="44" customWidth="1"/>
    <col min="15622" max="15622" width="19.6328125" style="44" customWidth="1"/>
    <col min="15623" max="15872" width="9.08984375" style="44"/>
    <col min="15873" max="15873" width="12.6328125" style="44" customWidth="1"/>
    <col min="15874" max="15874" width="26.36328125" style="44" customWidth="1"/>
    <col min="15875" max="15875" width="5.453125" style="44" customWidth="1"/>
    <col min="15876" max="15876" width="21.54296875" style="44" customWidth="1"/>
    <col min="15877" max="15877" width="22.453125" style="44" customWidth="1"/>
    <col min="15878" max="15878" width="19.6328125" style="44" customWidth="1"/>
    <col min="15879" max="16128" width="9.08984375" style="44"/>
    <col min="16129" max="16129" width="12.6328125" style="44" customWidth="1"/>
    <col min="16130" max="16130" width="26.36328125" style="44" customWidth="1"/>
    <col min="16131" max="16131" width="5.453125" style="44" customWidth="1"/>
    <col min="16132" max="16132" width="21.54296875" style="44" customWidth="1"/>
    <col min="16133" max="16133" width="22.453125" style="44" customWidth="1"/>
    <col min="16134" max="16134" width="19.6328125" style="44" customWidth="1"/>
    <col min="16135" max="16384" width="9.08984375" style="44"/>
  </cols>
  <sheetData>
    <row r="1" spans="1:6" ht="13" thickBot="1" x14ac:dyDescent="0.3"/>
    <row r="2" spans="1:6" ht="14.5" x14ac:dyDescent="0.35">
      <c r="A2" s="733" t="s">
        <v>292</v>
      </c>
      <c r="B2" s="734"/>
      <c r="C2" s="129" t="s">
        <v>293</v>
      </c>
      <c r="D2" s="130" t="s">
        <v>163</v>
      </c>
      <c r="E2" s="130" t="s">
        <v>154</v>
      </c>
      <c r="F2" s="131" t="s">
        <v>155</v>
      </c>
    </row>
    <row r="3" spans="1:6" ht="13.5" thickBot="1" x14ac:dyDescent="0.35">
      <c r="A3" s="735"/>
      <c r="B3" s="736"/>
      <c r="C3" s="132" t="s">
        <v>156</v>
      </c>
      <c r="D3" s="133" t="s">
        <v>157</v>
      </c>
      <c r="E3" s="133" t="s">
        <v>158</v>
      </c>
      <c r="F3" s="134" t="s">
        <v>159</v>
      </c>
    </row>
    <row r="4" spans="1:6" ht="14.5" x14ac:dyDescent="0.35">
      <c r="A4" s="135" t="s">
        <v>160</v>
      </c>
      <c r="B4" s="136"/>
      <c r="C4" s="137"/>
      <c r="D4" s="137"/>
      <c r="E4" s="137"/>
      <c r="F4" s="138"/>
    </row>
    <row r="5" spans="1:6" ht="14.5" x14ac:dyDescent="0.25">
      <c r="A5" s="139" t="s">
        <v>294</v>
      </c>
      <c r="B5" s="140"/>
      <c r="C5" s="141">
        <v>4</v>
      </c>
      <c r="D5" s="141">
        <v>4</v>
      </c>
      <c r="E5" s="141">
        <v>4</v>
      </c>
      <c r="F5" s="142">
        <v>3</v>
      </c>
    </row>
    <row r="6" spans="1:6" ht="14.5" x14ac:dyDescent="0.25">
      <c r="A6" s="143" t="s">
        <v>295</v>
      </c>
      <c r="B6" s="140"/>
      <c r="C6" s="144">
        <v>3</v>
      </c>
      <c r="D6" s="144">
        <v>4</v>
      </c>
      <c r="E6" s="144">
        <v>3</v>
      </c>
      <c r="F6" s="145">
        <v>3</v>
      </c>
    </row>
  </sheetData>
  <mergeCells count="1">
    <mergeCell ref="A2:B3"/>
  </mergeCells>
  <pageMargins left="0.7" right="0.7" top="0.75" bottom="0.75"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PST Général</vt:lpstr>
      <vt:lpstr>BDBonnevaux_it1_feuillus</vt:lpstr>
      <vt:lpstr>BDBonnevaux_it2_resineux</vt:lpstr>
      <vt:lpstr>BAP</vt:lpstr>
      <vt:lpstr>BAP_complément</vt:lpstr>
      <vt:lpstr>BBP</vt:lpstr>
      <vt:lpstr>BCP</vt:lpstr>
      <vt:lpstr>Récapitulatif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CFT Chambaran</dc:creator>
  <cp:lastModifiedBy>3 sylvacctes</cp:lastModifiedBy>
  <cp:lastPrinted>2018-01-16T08:55:18Z</cp:lastPrinted>
  <dcterms:created xsi:type="dcterms:W3CDTF">2013-10-07T07:01:40Z</dcterms:created>
  <dcterms:modified xsi:type="dcterms:W3CDTF">2022-09-05T09:03:43Z</dcterms:modified>
</cp:coreProperties>
</file>